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65"/>
  </bookViews>
  <sheets>
    <sheet name=" MATRIZ PLAN DE ACCION" sheetId="1" r:id="rId1"/>
    <sheet name="INSTRUCCIONES" sheetId="2" r:id="rId2"/>
    <sheet name="Hoja2" sheetId="3" state="hidden" r:id="rId3"/>
    <sheet name="Hoja1" sheetId="4" state="hidden" r:id="rId4"/>
  </sheets>
  <externalReferences>
    <externalReference r:id="rId5"/>
  </externalReferences>
  <definedNames>
    <definedName name="ALCALDÍA_DE_VILLAVICENCIO" localSheetId="3">Hoja1!$B$11:$B$30</definedName>
    <definedName name="ALCALDÍA_DE_VILLAVICENCIO">#REF!</definedName>
    <definedName name="CORPORACIÓN_CULTURAL_CORCUMVI" localSheetId="3">Hoja1!$D$11</definedName>
    <definedName name="CORPORACIÓN_CULTURAL_CORCUMVI">#REF!</definedName>
    <definedName name="EMPRESA_DE_ACUEDUCTO_Y_ALCANTARILLADO_EAAV" localSheetId="3">Hoja1!$E$11</definedName>
    <definedName name="EMPRESA_DE_ACUEDUCTO_Y_ALCANTARILLADO_EAAV">#REF!</definedName>
    <definedName name="INSTITUTO_DE_DEPORTE_Y_RECREACIÓN_IMDER" localSheetId="3">Hoja1!$F$11</definedName>
    <definedName name="INSTITUTO_DE_DEPORTE_Y_RECREACIÓN_IMDER">#REF!</definedName>
    <definedName name="INSTITUTO_DE_TURISMO" localSheetId="3">Hoja1!$C$11</definedName>
    <definedName name="INSTITUTO_DE_TURISMO">#REF!</definedName>
    <definedName name="PIEDEMONTE">#REF!</definedName>
    <definedName name="VILLAVIVIENDA">Hoja1!$G$11</definedName>
  </definedNames>
  <calcPr calcId="162913"/>
  <extLst>
    <ext uri="GoogleSheetsCustomDataVersion1">
      <go:sheetsCustomData xmlns:go="http://customooxmlschemas.google.com/" r:id="rId9" roundtripDataSignature="AMtx7mjuJ+uPZSmDTlKiHull8/WgnirPbQ=="/>
    </ext>
  </extLst>
</workbook>
</file>

<file path=xl/calcChain.xml><?xml version="1.0" encoding="utf-8"?>
<calcChain xmlns="http://schemas.openxmlformats.org/spreadsheetml/2006/main">
  <c r="AA23" i="2" l="1"/>
  <c r="X23" i="2"/>
  <c r="V23" i="2"/>
  <c r="T23" i="2"/>
  <c r="P23" i="2"/>
  <c r="O23" i="2"/>
  <c r="Q23" i="2" s="1"/>
  <c r="AA22" i="2"/>
  <c r="X22" i="2"/>
  <c r="Q22" i="2"/>
  <c r="X21" i="2"/>
  <c r="Q21" i="2"/>
  <c r="X20" i="2"/>
  <c r="Q20" i="2"/>
  <c r="X19" i="2"/>
  <c r="Q19" i="2"/>
  <c r="X18" i="2"/>
  <c r="Q18" i="2"/>
  <c r="X17" i="2"/>
  <c r="Q17" i="2"/>
  <c r="X16" i="2"/>
  <c r="Q16" i="2"/>
  <c r="X15" i="2"/>
  <c r="Q15" i="2"/>
  <c r="X14" i="2"/>
  <c r="Q14" i="2"/>
  <c r="X13" i="2"/>
  <c r="Q13" i="2"/>
  <c r="X12" i="2"/>
  <c r="Q12" i="2"/>
  <c r="X11" i="2"/>
  <c r="Q11" i="2"/>
  <c r="X10" i="2"/>
  <c r="Q10" i="2"/>
  <c r="X9" i="2"/>
  <c r="Q9" i="2"/>
  <c r="X8" i="2"/>
  <c r="Q8" i="2"/>
  <c r="X7" i="2"/>
  <c r="Q7" i="2"/>
  <c r="X6" i="2"/>
  <c r="Q6" i="2"/>
  <c r="AD22" i="1"/>
  <c r="AF22" i="1" s="1"/>
  <c r="AB22" i="1"/>
  <c r="X22" i="1"/>
  <c r="W22" i="1"/>
  <c r="Y22" i="1" s="1"/>
  <c r="AI21" i="1"/>
  <c r="AI22" i="1" s="1"/>
  <c r="AF21" i="1"/>
  <c r="Y21" i="1"/>
  <c r="AL20" i="1"/>
  <c r="AF20" i="1"/>
  <c r="Y20" i="1"/>
  <c r="AL19" i="1"/>
  <c r="AF19" i="1"/>
  <c r="Y19" i="1"/>
  <c r="AL18" i="1"/>
  <c r="AF18" i="1"/>
  <c r="Y18" i="1"/>
  <c r="AL17" i="1"/>
  <c r="AF17" i="1"/>
  <c r="Y17" i="1"/>
  <c r="AL16" i="1"/>
  <c r="AF16" i="1"/>
  <c r="Y16" i="1"/>
  <c r="AL15" i="1"/>
  <c r="AF15" i="1"/>
  <c r="Y15" i="1"/>
  <c r="AL14" i="1"/>
  <c r="AF14" i="1"/>
  <c r="Y14" i="1"/>
  <c r="AL13" i="1"/>
  <c r="AF13" i="1"/>
  <c r="Y13" i="1"/>
  <c r="AL12" i="1"/>
  <c r="AF12" i="1"/>
  <c r="AA12" i="1"/>
  <c r="Y12" i="1"/>
  <c r="AL11" i="1"/>
  <c r="AF11" i="1"/>
  <c r="Y11" i="1"/>
  <c r="AL10" i="1"/>
  <c r="AF10" i="1"/>
  <c r="Y10" i="1"/>
  <c r="AL9" i="1"/>
  <c r="AF9" i="1"/>
  <c r="AL8" i="1"/>
  <c r="AF8" i="1"/>
  <c r="Y8" i="1"/>
  <c r="AL7" i="1"/>
  <c r="AF7" i="1"/>
  <c r="AL6" i="1"/>
  <c r="AF6" i="1"/>
  <c r="Y6" i="1"/>
  <c r="AL5" i="1"/>
  <c r="AF5" i="1"/>
  <c r="Y5" i="1"/>
</calcChain>
</file>

<file path=xl/comments1.xml><?xml version="1.0" encoding="utf-8"?>
<comments xmlns="http://schemas.openxmlformats.org/spreadsheetml/2006/main">
  <authors>
    <author/>
  </authors>
  <commentList>
    <comment ref="U3" authorId="0" shapeId="0">
      <text>
        <r>
          <rPr>
            <sz val="11"/>
            <color theme="1"/>
            <rFont val="Calibri"/>
            <scheme val="minor"/>
          </rPr>
          <t>======
ID#AAAAHVKPvOM
SEGUIMIENTO INVERSIÓN PUBLICA    (2020-11-25 01:45:46)
Se toma el NOMBRE del INDICADOR   mide el Objetivo General que se encuentra en el Módulo de Identificación del problema o necesidad de la MGA</t>
        </r>
      </text>
    </comment>
    <comment ref="V3" authorId="0" shapeId="0">
      <text>
        <r>
          <rPr>
            <sz val="11"/>
            <color theme="1"/>
            <rFont val="Calibri"/>
            <scheme val="minor"/>
          </rPr>
          <t>======
ID#AAAAHVKPvO0
SEGUIMIENTO INVERSION PUBLICA    (2020-11-25 01:45:46)
Se toma la UNIDAD DE MEDIDA del INDICADOR que  mide el Objetivo General que se encuentra en el Módulo de Identificación del problema o necesidad de la MGA</t>
        </r>
      </text>
    </comment>
    <comment ref="W3" authorId="0" shapeId="0">
      <text>
        <r>
          <rPr>
            <sz val="11"/>
            <color theme="1"/>
            <rFont val="Calibri"/>
            <scheme val="minor"/>
          </rPr>
          <t>======
ID#AAAAHVKPvN0
    (2020-11-25 01:45:46)
SEGUIMIENTO INVERSIÓN PUBLICA
Se toma LA META del Indicador que mide el Objetivo General que se encuentra en el Módulo de Identificación del problema o necesidad de la MGA</t>
        </r>
      </text>
    </comment>
    <comment ref="Y3" authorId="0" shapeId="0">
      <text>
        <r>
          <rPr>
            <sz val="11"/>
            <color theme="1"/>
            <rFont val="Calibri"/>
            <scheme val="minor"/>
          </rPr>
          <t>======
ID#AAAAHVKPvOI
    (2020-11-25 01:45:46)
% INDICE DE AVANCE FISICO: cantidad ejecutada por 100 dividido en la cantidad programada</t>
        </r>
      </text>
    </comment>
    <comment ref="Z3" authorId="0" shapeId="0">
      <text>
        <r>
          <rPr>
            <sz val="11"/>
            <color theme="1"/>
            <rFont val="Calibri"/>
            <scheme val="minor"/>
          </rPr>
          <t>======
ID#AAAAHVKPvOY
    (2020-11-25 01:45:46)
Indique las razones por las cuales el % de Índice de avance físico, se encuentra por debajo y/o por encima del parámetro evaluador, dado para el periodo analizado y/o evaluado.</t>
        </r>
      </text>
    </comment>
    <comment ref="AB3" authorId="0" shapeId="0">
      <text>
        <r>
          <rPr>
            <sz val="11"/>
            <color theme="1"/>
            <rFont val="Calibri"/>
            <scheme val="minor"/>
          </rPr>
          <t>======
ID#AAAAHVKPvNo
    (2020-11-25 01:45:46)
Indique el valor en pesos ($) de la columna "APROPIACIÓN DEFINITIVA" de la ejecución pasiva, a la fecha de corte del Informe solicitado</t>
        </r>
      </text>
    </comment>
    <comment ref="AD3" authorId="0" shapeId="0">
      <text>
        <r>
          <rPr>
            <sz val="11"/>
            <color theme="1"/>
            <rFont val="Calibri"/>
            <scheme val="minor"/>
          </rPr>
          <t>======
ID#AAAAHVKPvPY
    (2020-11-25 01:45:46)
ver columna "Total compromiso" de ejecución pasiva, a la fecha de corte del Informe solicitado</t>
        </r>
      </text>
    </comment>
    <comment ref="AG3" authorId="0" shapeId="0">
      <text>
        <r>
          <rPr>
            <sz val="11"/>
            <color theme="1"/>
            <rFont val="Calibri"/>
            <scheme val="minor"/>
          </rPr>
          <t>======
ID#AAAAHVKPvO8
Autor    (2020-11-25 01:45:46)
Indique las razones por las cuales el % Índice de avance Financiero, está por debajo y/o por encima del parámetro evaluador, dado para el periodo analizado y/o evaluado.</t>
        </r>
      </text>
    </comment>
    <comment ref="AH3" authorId="0" shapeId="0">
      <text>
        <r>
          <rPr>
            <sz val="11"/>
            <color theme="1"/>
            <rFont val="Calibri"/>
            <scheme val="minor"/>
          </rPr>
          <t>======
ID#AAAAHVKPvOw
    (2020-11-25 01:45:46)
Indique la cantidad de población que se ha beneficiado o se benefició con la ejecución del proyecto, indicando cantidad femenino y cantidad masculino</t>
        </r>
      </text>
    </comment>
    <comment ref="AC4" authorId="0" shapeId="0">
      <text>
        <r>
          <rPr>
            <sz val="11"/>
            <color theme="1"/>
            <rFont val="Calibri"/>
            <scheme val="minor"/>
          </rPr>
          <t>======
ID#AAAAHVKPvPE
SEGUIMIENTO INVERSION PUBLICA    (2020-11-25 01:45:46)
Indique el nombre de las diferentes fuentes de financiación.</t>
        </r>
      </text>
    </comment>
    <comment ref="AE4" authorId="0" shapeId="0">
      <text>
        <r>
          <rPr>
            <sz val="11"/>
            <color theme="1"/>
            <rFont val="Calibri"/>
            <scheme val="minor"/>
          </rPr>
          <t>======
ID#AAAAHVKPvOo
SEGUIMIENTO INVERSION PUBLICA    (2020-11-25 01:45:46)
Indique el nombre de las diferentes fuentes de financiación.</t>
        </r>
      </text>
    </comment>
    <comment ref="AF4" authorId="0" shapeId="0">
      <text>
        <r>
          <rPr>
            <sz val="11"/>
            <color theme="1"/>
            <rFont val="Calibri"/>
            <scheme val="minor"/>
          </rPr>
          <t>======
ID#AAAAHVKPvOA
Autor    (2020-11-25 01:45:46)
El % de Indice de Avance Financiero, es igual, a:  Total compromiso por 100 dividido entre Definitiva.</t>
        </r>
      </text>
    </comment>
    <comment ref="AH4" authorId="0" shapeId="0">
      <text>
        <r>
          <rPr>
            <sz val="11"/>
            <color theme="1"/>
            <rFont val="Calibri"/>
            <scheme val="minor"/>
          </rPr>
          <t>======
ID#AAAAHVKPvPI
    (2020-11-25 01:45:46)
Se refiere a personas beneficiadas, y según corresponda a proyecto formulado en la plataforma MGA WEB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IJHvVXftFU5bQuu2dvs6MMbS5Vw=="/>
    </ext>
  </extLst>
</comments>
</file>

<file path=xl/comments2.xml><?xml version="1.0" encoding="utf-8"?>
<comments xmlns="http://schemas.openxmlformats.org/spreadsheetml/2006/main">
  <authors>
    <author/>
  </authors>
  <commentList>
    <comment ref="M3" authorId="0" shapeId="0">
      <text>
        <r>
          <rPr>
            <sz val="11"/>
            <color theme="1"/>
            <rFont val="Calibri"/>
            <scheme val="minor"/>
          </rPr>
          <t>======
ID#AAAAWSAYPrA
SEGUIMIENTO INVERSIÓN PUBLICA    (2020-11-25 01:45:46)
Se toma el NOMBRE del INDICADOR   mide el Objetivo General que se encuentra en el Módulo de Identificación del problema o necesidad de la MGA</t>
        </r>
      </text>
    </comment>
    <comment ref="N3" authorId="0" shapeId="0">
      <text>
        <r>
          <rPr>
            <sz val="11"/>
            <color theme="1"/>
            <rFont val="Calibri"/>
            <scheme val="minor"/>
          </rPr>
          <t>======
ID#AAAAWR9NYqg
SEGUIMIENTO INVERSION PUBLICA    (2020-11-25 01:45:46)
Se toma la UNIDAD DE MEDIDA del INDICADOR que  mide el Objetivo General que se encuentra en el Módulo de Identificación del problema o necesidad de la MGA</t>
        </r>
      </text>
    </comment>
    <comment ref="O3" authorId="0" shapeId="0">
      <text>
        <r>
          <rPr>
            <sz val="11"/>
            <color theme="1"/>
            <rFont val="Calibri"/>
            <scheme val="minor"/>
          </rPr>
          <t>======
ID#AAAAWR9NYqk
    (2020-11-25 01:45:46)
SEGUIMIENTO INVERSIÓN PUBLICA
Se toma LA META del Indicador que mide el Objetivo General que se encuentra en el Módulo de Identificación del problema o necesidad de la MGA</t>
        </r>
      </text>
    </comment>
    <comment ref="Q3" authorId="0" shapeId="0">
      <text>
        <r>
          <rPr>
            <sz val="11"/>
            <color theme="1"/>
            <rFont val="Calibri"/>
            <scheme val="minor"/>
          </rPr>
          <t>======
ID#AAAAWR9NYqs
    (2020-11-25 01:45:46)
% INDICE DE AVANCE FISICO: cantidad ejecutada por 100 dividido en la cantidad programada</t>
        </r>
      </text>
    </comment>
    <comment ref="R3" authorId="0" shapeId="0">
      <text>
        <r>
          <rPr>
            <sz val="11"/>
            <color theme="1"/>
            <rFont val="Calibri"/>
            <scheme val="minor"/>
          </rPr>
          <t>======
ID#AAAAWSAYPq8
    (2020-11-25 01:45:46)
Indique las razones por las cuales el % de Índice de avance físico, se encuentra por debajo y/o por encima del parámetro evaluador, dado para el periodo analizado y/o evaluado.</t>
        </r>
      </text>
    </comment>
    <comment ref="T3" authorId="0" shapeId="0">
      <text>
        <r>
          <rPr>
            <sz val="11"/>
            <color theme="1"/>
            <rFont val="Calibri"/>
            <scheme val="minor"/>
          </rPr>
          <t>======
ID#AAAAWR9NYqo
    (2020-11-25 01:45:46)
Indique el valor en pesos ($) de la columna "APROPIACIÓN DEFINITIVA" de la ejecución pasiva, a la fecha de corte del Informe solicitado</t>
        </r>
      </text>
    </comment>
    <comment ref="V3" authorId="0" shapeId="0">
      <text>
        <r>
          <rPr>
            <sz val="11"/>
            <color theme="1"/>
            <rFont val="Calibri"/>
            <scheme val="minor"/>
          </rPr>
          <t>======
ID#AAAAWR9NYqc
    (2020-11-25 01:45:46)
ver columna "Total compromiso" de ejecución pasiva, a la fecha de corte del Informe solicitado</t>
        </r>
      </text>
    </comment>
    <comment ref="Y3" authorId="0" shapeId="0">
      <text>
        <r>
          <rPr>
            <sz val="11"/>
            <color theme="1"/>
            <rFont val="Calibri"/>
            <scheme val="minor"/>
          </rPr>
          <t>======
ID#AAAAWR9NYqw
Autor    (2020-11-25 01:45:46)
Indique las razones por las cuales el % Índice de avance Financiero, está por debajo y/o por encima del parámetro evaluador, dado para el periodo analizado y/o evaluado.</t>
        </r>
      </text>
    </comment>
    <comment ref="Z3" authorId="0" shapeId="0">
      <text>
        <r>
          <rPr>
            <sz val="11"/>
            <color theme="1"/>
            <rFont val="Calibri"/>
            <scheme val="minor"/>
          </rPr>
          <t>======
ID#AAAAWSAYPrE
    (2020-11-25 01:45:46)
Indique la cantidad de población que se ha beneficiado o se benefició con la ejecución del proyecto, indicando cantidad femenino y cantidad masculino</t>
        </r>
      </text>
    </comment>
    <comment ref="U4" authorId="0" shapeId="0">
      <text>
        <r>
          <rPr>
            <sz val="11"/>
            <color theme="1"/>
            <rFont val="Calibri"/>
            <scheme val="minor"/>
          </rPr>
          <t>======
ID#AAAAWSFJMRg
SEGUIMIENTO INVERSION PUBLICA    (2020-11-25 01:45:46)
Indique el nombre de las diferentes fuentes de financiación.</t>
        </r>
      </text>
    </comment>
    <comment ref="W4" authorId="0" shapeId="0">
      <text>
        <r>
          <rPr>
            <sz val="11"/>
            <color theme="1"/>
            <rFont val="Calibri"/>
            <scheme val="minor"/>
          </rPr>
          <t>======
ID#AAAAWR9NYqY
SEGUIMIENTO INVERSION PUBLICA    (2020-11-25 01:45:46)
Indique el nombre de las diferentes fuentes de financiación.</t>
        </r>
      </text>
    </comment>
    <comment ref="X4" authorId="0" shapeId="0">
      <text>
        <r>
          <rPr>
            <sz val="11"/>
            <color theme="1"/>
            <rFont val="Calibri"/>
            <scheme val="minor"/>
          </rPr>
          <t>======
ID#AAAAWSAYPrI
Autor    (2020-11-25 01:45:46)
El % de Índice de Avance Financiero, es igual, a:  Total compromiso por 100 dividido entre Definitiva.</t>
        </r>
      </text>
    </comment>
    <comment ref="Z4" authorId="0" shapeId="0">
      <text>
        <r>
          <rPr>
            <sz val="11"/>
            <color theme="1"/>
            <rFont val="Calibri"/>
            <scheme val="minor"/>
          </rPr>
          <t>======
ID#AAAAWSAYPq4
    (2020-11-25 01:45:46)
Se refiere a personas beneficiadas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jbIfcQdiinTyJzfmYW4VY2d0Gbg=="/>
    </ext>
  </extLst>
</comments>
</file>

<file path=xl/sharedStrings.xml><?xml version="1.0" encoding="utf-8"?>
<sst xmlns="http://schemas.openxmlformats.org/spreadsheetml/2006/main" count="545" uniqueCount="268">
  <si>
    <t xml:space="preserve">ENTIDAD </t>
  </si>
  <si>
    <t>INSTITUTO_DE_DEPORTE_Y_RECREACIÓN_IMDER</t>
  </si>
  <si>
    <t>SECTOR</t>
  </si>
  <si>
    <t>VIGENCIA</t>
  </si>
  <si>
    <t>FORMULACIÓN</t>
  </si>
  <si>
    <t>X</t>
  </si>
  <si>
    <t>SEGUIMIENTO</t>
  </si>
  <si>
    <t>PERIODO DE SEGUIMIENTO</t>
  </si>
  <si>
    <t>IDENTIFICACIÓN CON EL PLAN DE DESARROLLO 20XX - 20XX</t>
  </si>
  <si>
    <t>INFORMACIÓN DEL PROYECTO</t>
  </si>
  <si>
    <t>INFORMACIÓN FISICA DEL PROYECTO</t>
  </si>
  <si>
    <t>INFORMACIÓN FINANCIERA DEL PROYECTO</t>
  </si>
  <si>
    <t xml:space="preserve">INFORMACIÓN POBLACIÓN </t>
  </si>
  <si>
    <t>RESPONSABLES</t>
  </si>
  <si>
    <t xml:space="preserve">OBSERVACIONES AL PROYECTO </t>
  </si>
  <si>
    <t>EJE ESTRATEGICO</t>
  </si>
  <si>
    <t xml:space="preserve"> PROGRAMA</t>
  </si>
  <si>
    <t>META PDM</t>
  </si>
  <si>
    <t>NOMBRE DEL INDICADOR META PRODUCTO PDM</t>
  </si>
  <si>
    <t>POLÍTICA TRANSVERSAL</t>
  </si>
  <si>
    <t>No REGISTRO BPPIM</t>
  </si>
  <si>
    <t>NOMBRE DEL  PROYECTO REGISTRADO</t>
  </si>
  <si>
    <t>OBJETIVO</t>
  </si>
  <si>
    <t>ESTRATEGIA</t>
  </si>
  <si>
    <t>ESTADO DEL PROYECTO</t>
  </si>
  <si>
    <t>FECHA DE INICIO DE EJECUCIÓN DEL PROYECTO VIGENCIA</t>
  </si>
  <si>
    <t xml:space="preserve">FECHA DE TERMINACIÓN DE EJECUCIÓN DEL PROYECTO VIGENCIA </t>
  </si>
  <si>
    <t>NOMBRE INDICADOR  DEL PRODUCTO</t>
  </si>
  <si>
    <t>UNIDAD DE MEDIDA</t>
  </si>
  <si>
    <t>MEDICIÓN INDICADOR DE PRODUCTO</t>
  </si>
  <si>
    <t>% INDICE DE AVANCE FISICO (b) * 100 /(a)</t>
  </si>
  <si>
    <t xml:space="preserve">JUSTIFICACIÓN DE AVANCE DEL PROYECTO </t>
  </si>
  <si>
    <t>VALOR PRESUPUESTO INICIAL</t>
  </si>
  <si>
    <t>PRESUPUESTO DEFINITIVO</t>
  </si>
  <si>
    <t>COMPROMISO PRESUPUESTAL</t>
  </si>
  <si>
    <t>%  INDICE DE AVANCE FINANCIERO          (ep)*100/ (pi)</t>
  </si>
  <si>
    <t>JUSTICACIÓN AVANCE FINANCIERO</t>
  </si>
  <si>
    <t xml:space="preserve">POBLACIÓN BENEFICIADA Y/O ATENDIDA </t>
  </si>
  <si>
    <t>DESPLAZADOS</t>
  </si>
  <si>
    <t>VÍCTIMAS</t>
  </si>
  <si>
    <t>GRUPOS ETNICOS</t>
  </si>
  <si>
    <t>EQUIDAD DE LA MUJER</t>
  </si>
  <si>
    <t>CONSTITUCIÓN DE PAZ</t>
  </si>
  <si>
    <t>INDIGENAS</t>
  </si>
  <si>
    <t>GESTIÓN DE RIESGO DE DESASTRES</t>
  </si>
  <si>
    <t>CAMBIO CLIMATICO</t>
  </si>
  <si>
    <t>PRIMERA INFANCIA Y ADOLECENCIA</t>
  </si>
  <si>
    <t xml:space="preserve">CANTIDAD PROGRAMADA (a)       </t>
  </si>
  <si>
    <t xml:space="preserve">CANTIDAD EJECUTADA (b) </t>
  </si>
  <si>
    <t xml:space="preserve">     (ifc )</t>
  </si>
  <si>
    <t>VALOR $      (pi)</t>
  </si>
  <si>
    <t>FUENTE DE FINANCIACIÓN</t>
  </si>
  <si>
    <t>VALOR $     ( ep )</t>
  </si>
  <si>
    <t>(iep)</t>
  </si>
  <si>
    <t>INCLUSIVA</t>
  </si>
  <si>
    <t>CANTIDAD</t>
  </si>
  <si>
    <t>ENTIDAD 
EJECUTORA</t>
  </si>
  <si>
    <t>COORDINADO CON OTRA ENTIDAD</t>
  </si>
  <si>
    <t>(5) CIUDAD GARANTE DE DERECHOS</t>
  </si>
  <si>
    <t>CIUDAD ACTIVA</t>
  </si>
  <si>
    <t>(221) Promover la actividad física, la recreación y el deporte con enfoque diferencial y de género en Villavicencio</t>
  </si>
  <si>
    <t>Personas beneficiadas por los programas de la actividad física, recreación y deporte con enfoque diferencial</t>
  </si>
  <si>
    <t>2020-050001-0241</t>
  </si>
  <si>
    <t>RECREACION ACTIVIDAD FISICA Y DEPORTE EN CIUDAD ACTIVA DEL MUNICIPIO DE VILLAVICENCIO, META</t>
  </si>
  <si>
    <t>Ampliar la cobetura y calidad en la oferta publica en recreacion y promocion de habitos y estilos de vida saludable en el Municipio de Villaviencio.</t>
  </si>
  <si>
    <t>Desarrollo de Práctica del Deporte, Recreación y Actividad Física DRAF para todos</t>
  </si>
  <si>
    <t>EJECUCION</t>
  </si>
  <si>
    <t xml:space="preserve">Personas Beneficiadas </t>
  </si>
  <si>
    <t>Numero</t>
  </si>
  <si>
    <t xml:space="preserve">606.306.713,54 
ICDE
$154278962,6 
SGP-92
$539.674.503,83 SGP-90
</t>
  </si>
  <si>
    <t>Personas</t>
  </si>
  <si>
    <t>Instituto Municipal de Deporte y Recreacion IMDER</t>
  </si>
  <si>
    <t>N/A</t>
  </si>
  <si>
    <t>(222) Realizar eventos recreativos y deportivos con la participación sectorial y comunitaria bajo el enfoque inclusivo, diferencial y de género de acuerdo con la política pública del deporte</t>
  </si>
  <si>
    <t>Eventos recreativos y deportivos comunitarios realizados</t>
  </si>
  <si>
    <t>Eventos Deportivos Comunitarios realizados</t>
  </si>
  <si>
    <t>$154.278.963 SGP-92
$300.000.000 SGP-90
$165.000.000
ICDE</t>
  </si>
  <si>
    <t>(223) Implementar escuelas de formación deportiva, deporte comunitario y deporte alternativo con enfoque de género, étnico y diferencial en Villavicencio</t>
  </si>
  <si>
    <t>Escuelas de formación deportiva, deporte alternativo y comunitario implementadas</t>
  </si>
  <si>
    <t>2020-050001-0243</t>
  </si>
  <si>
    <t>FORMACION Y PREPARACION DEPORTIVA EN ESCUELAS DE INICIACION DEL MUNICIPIO DE VILLAVICENCIO, META</t>
  </si>
  <si>
    <t>Aumentar el apoyo extracurricular de orientación, aprendizaje y práctica de las actividades físicas, recreativas y enseñanza del deporte en niñas niños  y adolescentes de Villavicencio</t>
  </si>
  <si>
    <t xml:space="preserve">   Escuelas deportivas implementadas</t>
  </si>
  <si>
    <t>$400.000.000 
SGP-90
$500.000.000
ICDE-33
$400.000.000
SGP-92</t>
  </si>
  <si>
    <t>(224) Capacitar y formar gestores comunitarios del deporte en Villavicencio</t>
  </si>
  <si>
    <t xml:space="preserve">Número de gestores y gestoras comunitarios capacitados </t>
  </si>
  <si>
    <t>2020-050001-0254</t>
  </si>
  <si>
    <t>FORTALECIMIETO DEL DEPORTE ASOCIADO Y COMUNITARIO DEL MUNICIPIO DE VILLAVICENCIO META</t>
  </si>
  <si>
    <t>Fortalecer el deporte asociado y comunitario del municipio de villaviecnico  con apoyo para la practia  formacion y fomento</t>
  </si>
  <si>
    <t>Personas capacitadas</t>
  </si>
  <si>
    <t>ICDE-33</t>
  </si>
  <si>
    <t>(225) Fortalecer la actividad física y el deporte en las instituciones educativas</t>
  </si>
  <si>
    <t>Instituciones educativas beneficiadas</t>
  </si>
  <si>
    <t>Personas que acceden a servicios deportivos, recreativos y de actividad físicas</t>
  </si>
  <si>
    <t>(226) Establecer alianzas con instituciones de educación para la profesionalización del deporte</t>
  </si>
  <si>
    <t>Número de alianzas con instituciones de educación establecidas</t>
  </si>
  <si>
    <t>(227) Otorgar incentivos a los deportistas que hayan representado al municipio en competiciones nacionales e internacionales, obteniendo una gran figuración deportiva</t>
  </si>
  <si>
    <t>Número de incentivos otorgados</t>
  </si>
  <si>
    <t>personas beneficadas</t>
  </si>
  <si>
    <t>Numero de Personas</t>
  </si>
  <si>
    <t>(228) Apoyar los organismos deportivos a través de medios físicos y virtuales</t>
  </si>
  <si>
    <t>Organismos deportivos apoyados</t>
  </si>
  <si>
    <t>Organismo deportivos apoyados</t>
  </si>
  <si>
    <t xml:space="preserve">$315.000.000 ICDE-33
$200.000.000
SGP-90
</t>
  </si>
  <si>
    <t>(229) Fortalecer el Observatorio del Deporte en alianza con universidades</t>
  </si>
  <si>
    <t>Observatorio del deporte fortalecido</t>
  </si>
  <si>
    <t>2020-050001-0242</t>
  </si>
  <si>
    <t>FORTALECIMIENTO DE LA GESTION Y DIRECCION DEL IMDER EN EL MUNICIPIO DE VILLAVICENCIO, META.</t>
  </si>
  <si>
    <t>Mejorar la planificación y articulación de los procesos de gestión y desarrollo institucional del IMDER</t>
  </si>
  <si>
    <t>Transversalidad del DRAF en la construcción de Villavicencio</t>
  </si>
  <si>
    <t>Sistemas de información implementados</t>
  </si>
  <si>
    <t>$50.000.000 SGP-90
$4.286.313,25 SGP 92</t>
  </si>
  <si>
    <t>(231) Fortalecer el Instituto Municipal de Deporte y Recreación</t>
  </si>
  <si>
    <t>Instituto Municipal de Deporte y Recreación fortalecido</t>
  </si>
  <si>
    <t>Fortalecimiento de la gobernanza del territorio a través de las prácticas DRAF</t>
  </si>
  <si>
    <t xml:space="preserve">Documentos normativos realizados  </t>
  </si>
  <si>
    <t>Numero de documentos</t>
  </si>
  <si>
    <t>$310.066.581 ICDE
$150.000.000 SGP-90
$139.176.565,08
SGP-92
$118.749.170,68 ICLD</t>
  </si>
  <si>
    <t>(232) Construir escenarios deportivos y recreativos en el municipio de Villavicencio</t>
  </si>
  <si>
    <t>Número de escenarios deportivos y recreativos construidos</t>
  </si>
  <si>
    <t xml:space="preserve">
2019-050001-0027</t>
  </si>
  <si>
    <t>CONSTUCCION DE (01) UN POLIDEPORTIVO CUBIERTO  EN EL BARRIO EL  TRIUNFO  EN EL MUNICIPIO DE VILLAVICENCIO, META</t>
  </si>
  <si>
    <t>Incrementar los niveles de practica  deportiva  y recreativa en el municipio de Villavicencio</t>
  </si>
  <si>
    <t>Gestión, construcción y mantenimiento de escenarios recreo-deportivos y de la actividad física</t>
  </si>
  <si>
    <t>SIN EJECUCIÓN</t>
  </si>
  <si>
    <t>Canchas multifuncionales construida</t>
  </si>
  <si>
    <t xml:space="preserve">Numero </t>
  </si>
  <si>
    <t>SGR</t>
  </si>
  <si>
    <t>2021-050001-0028</t>
  </si>
  <si>
    <t xml:space="preserve"> CONSTRUCCION DE ESCENARIO DEPORTIVO Y RECREATIVO PORFIA EN EL  MUNICIPIO DE VILLAVICENCIO, META</t>
  </si>
  <si>
    <t>Recursos de crédito</t>
  </si>
  <si>
    <t>CONSTRUCCIÓN DE ESCENARIO DEPORTIVO Y RECREATIVO LA RELIQUIA EN EL MUNICIPIO DE VILLAVICENCIO META</t>
  </si>
  <si>
    <t>(233) Realizar mantenimiento y mejoramiento a la infraestructura deportiva, recreativa y administrativa a cargo del IMDER</t>
  </si>
  <si>
    <t>Infraestructuras deportivas, recreativas y administrativas mejoradas</t>
  </si>
  <si>
    <t>2020-050001-0259</t>
  </si>
  <si>
    <t>MEJORAMIENTO DE LA INFRAESTRUCTURA  DEPORTIVA Y RECREATICA DEL MUNICIPIO DE VILLAVICENCIO, META</t>
  </si>
  <si>
    <t>Cancha mantenida</t>
  </si>
  <si>
    <t>$ 938.223.687,39 SGP-92
$133.000.000 ICDE</t>
  </si>
  <si>
    <t>Canchas multifuncionales mejoradas</t>
  </si>
  <si>
    <t>Placa deportiva adecuada</t>
  </si>
  <si>
    <t>p</t>
  </si>
  <si>
    <t xml:space="preserve">TOTAL </t>
  </si>
  <si>
    <t>RADICADO PLANEACION</t>
  </si>
  <si>
    <t>FIRMA Y SELLO DE QUIÉN RECIBE 
SECRETARÍA DE PLANEACIÓN</t>
  </si>
  <si>
    <t>CONTROL DE FIRMAS</t>
  </si>
  <si>
    <t>FIRMA DE QUIEN APROBÓ</t>
  </si>
  <si>
    <t>FIRMA DE QUIEN REVISÓ</t>
  </si>
  <si>
    <t>FIRMA DE QUIEN ELABORÓ</t>
  </si>
  <si>
    <t>TIPO</t>
  </si>
  <si>
    <t>NOMBRE</t>
  </si>
  <si>
    <t>GUSTAVO ADOLFO BASTO FORRERO</t>
  </si>
  <si>
    <t>YANED SIERRA CASTRILLON</t>
  </si>
  <si>
    <t>WILLIAM SEBASTIAN PISCO PARRADO</t>
  </si>
  <si>
    <t>CONSECUTIVO</t>
  </si>
  <si>
    <t>TELÉFONO</t>
  </si>
  <si>
    <t>FECHA</t>
  </si>
  <si>
    <t>CORREO</t>
  </si>
  <si>
    <t>direccion@imdervillavicencio.gov.co</t>
  </si>
  <si>
    <t>subdireccionfinanciera@imdervillavicencio.gov.co</t>
  </si>
  <si>
    <t>piscosebas@gmail.com</t>
  </si>
  <si>
    <t>NO. FOLIOS</t>
  </si>
  <si>
    <t>CARGO</t>
  </si>
  <si>
    <t>Director General</t>
  </si>
  <si>
    <t>Subdirectora Administrativa y Financiera</t>
  </si>
  <si>
    <t>Contratista</t>
  </si>
  <si>
    <t>MEDIO MAGNÉTICO</t>
  </si>
  <si>
    <t xml:space="preserve">FECHA </t>
  </si>
  <si>
    <t>ENERO A MARZO</t>
  </si>
  <si>
    <t>ENERO A JUNIO</t>
  </si>
  <si>
    <t>ENERO A SEPTIEMBRE</t>
  </si>
  <si>
    <t>ENERO A DICIEMBRE</t>
  </si>
  <si>
    <t>ENTIDAD</t>
  </si>
  <si>
    <t>ALCALDÍA_DE_VILLAVICENCIO</t>
  </si>
  <si>
    <t>CORPORACIÓN_CULTURAL_CORCUMVI</t>
  </si>
  <si>
    <t>EMPRESA_DE_ACUEDUCTO_Y_ALCANTARILLADO_EAAV</t>
  </si>
  <si>
    <t>PIEDEMONTE</t>
  </si>
  <si>
    <t>N.A.</t>
  </si>
  <si>
    <t>SECRETARIA DE MOVILIDAD</t>
  </si>
  <si>
    <t>INSTITUTO_DE_TURISMO</t>
  </si>
  <si>
    <t>SECRETARIA DE COMPETITIVIDAD Y DESARROLLO</t>
  </si>
  <si>
    <t>SECRETARIA DE MEDIO AMBIENTE</t>
  </si>
  <si>
    <t>SECRETARIA DE CONTROL FÍSICO</t>
  </si>
  <si>
    <t>SECRETARA DE GESTIÓN SOCIAL Y PARTICIPACIÓN CIUDADANA</t>
  </si>
  <si>
    <t>VILLAVIVIENDA</t>
  </si>
  <si>
    <t>SECRETARIA DE LA MUJER</t>
  </si>
  <si>
    <t>SECRETARIA DE EDUCACIÓN</t>
  </si>
  <si>
    <t>SECRETARIA DE SALUD</t>
  </si>
  <si>
    <t>SECRETARIA DE HACIENDA</t>
  </si>
  <si>
    <t>SECRETARIA DE DESARROLLO INSTITUCIONAL</t>
  </si>
  <si>
    <t>SECRETARIA DE GOBIERNO Y POSTCONFLICTO</t>
  </si>
  <si>
    <t>SECRETARIA DE LAS TECNOLOGÍAS Y DE LA INFORMACIÓN Y COMUNICACIÓN TICS</t>
  </si>
  <si>
    <t>OFICINA GESTIÓN DEL RIESGO</t>
  </si>
  <si>
    <t>SECRETARIA DE INFRAESTRUCTURA</t>
  </si>
  <si>
    <t>SECRETARIA DE PLANEACION</t>
  </si>
  <si>
    <t>OFICINA ASESORIA JURIDICA</t>
  </si>
  <si>
    <t xml:space="preserve">OFICINA DE CONTRATACION </t>
  </si>
  <si>
    <t>OFICINA DE CONTROL INTERNO DE GESTION</t>
  </si>
  <si>
    <t>OFICINA DE CONTROL INTERNO DISCIPLINARIO</t>
  </si>
  <si>
    <t>FORMULACION</t>
  </si>
  <si>
    <t>PERIODO DE SEGUIIENTO</t>
  </si>
  <si>
    <t>IDENTIFICACION CON EL PLAN DE DESARROLLO 20XX - 20XX</t>
  </si>
  <si>
    <t>INFORMACION DEL PROYECTO</t>
  </si>
  <si>
    <t>INFORMACION FISICA DEL PROYECTO</t>
  </si>
  <si>
    <t>INFORMACION FINANCIERA DEL PROYECTO</t>
  </si>
  <si>
    <t xml:space="preserve">INFORMACION POBLACION </t>
  </si>
  <si>
    <t>SUBPROGRAMA</t>
  </si>
  <si>
    <t>FECHA DE INICIO DE EJECUCION DEL PROYECTO VIGENCIA</t>
  </si>
  <si>
    <t xml:space="preserve">FECHA DE TERMINACION DE EJECUCION DEL PROYECTO VIGENCIA </t>
  </si>
  <si>
    <t>JUSTIICACION AVACE FINANCIERO</t>
  </si>
  <si>
    <t xml:space="preserve">POBLACION BENEFICIADA Y/O ATENDIDA </t>
  </si>
  <si>
    <t>20XX</t>
  </si>
  <si>
    <t>FUENTE DE FINANCIACION</t>
  </si>
  <si>
    <t>COLUMNA 1
Es la primera division en la estructura del Plan de Desarrollo.
Ejemplo:
 4. GOBIERNO ABIERTO Y PARTICIPATIVO</t>
  </si>
  <si>
    <t>COLUMNA 2 
Aquí se relaciona el segundo nivel de la estructura del Plan de Desarrollo
Ejemplo:
 13. GOBIERNO ABIERTO A LA CIUDAD</t>
  </si>
  <si>
    <r>
      <rPr>
        <sz val="10"/>
        <color theme="1"/>
        <rFont val="Arial"/>
      </rPr>
      <t xml:space="preserve">COLUMNA 3
Aquí se relaciona el cuarto nivel estructural del Plan de Desarrollo 
Ejemplo:
6.1.3.1 Subprograma: Cobertura educativa                                        </t>
    </r>
    <r>
      <rPr>
        <b/>
        <sz val="10"/>
        <color theme="1"/>
        <rFont val="Arial"/>
      </rPr>
      <t>En caso de no existir No aplica</t>
    </r>
  </si>
  <si>
    <t xml:space="preserve">COLUMNA 4
Son las acciones con las que se desarrollara cada uno de los programas y que se relacionan en la Matriz Estrategica del Acuerdo de Adopcion del Plan de Desarrollo Vigente.
Ejemplo:
(155) Formular e implementar política pública de participación ciudadana en el municipio de Villavicencio
</t>
  </si>
  <si>
    <t>COLUMNA 5
Lo encontraremos en la Matriz Estrategica en la columna denominada INDICADOR DE PRODUCTO
Ejemplo:
Política pública de participación ciudadana formulada   e implementadal</t>
  </si>
  <si>
    <t>COLUMNA 6
Escriba el código de registro BPPIM del proyecto , dado por el Banco de Programas y Proyectos.</t>
  </si>
  <si>
    <t>COLUMNA 7
Escriba el nombre del proyecto de Inversión, tal como quedó registrado en el Banco de programas y Proyectos.</t>
  </si>
  <si>
    <t>COLUMNA 8
Escriba el objeto establecido en la MGA para el proyecto
Ver ficha resumen del proyecto
Ejemplo:
 Objetivo General del Proyecto - Proposito:
REALIZAR ACTUALIZACION DEL INVENTARIO DE BIENES INMUEBLES DE PROPIEDAD DEL MUNICIPIO ESTABLECIENDO UN
METODO PARA SU ACTUALIZACION CONSTANTE</t>
  </si>
  <si>
    <t>COLUMNA 9
ESTRATEGIA:
Consiste en definir los medios, acciones y recursos para el logro de los objetivos, considerando para ello las condiciones sociales, institucionales,
administrativas, políticas y económicas.</t>
  </si>
  <si>
    <t>COLUMNA 11
Indique la fecha de terminación  del ultimo contrato y/o convenio del proyecto.</t>
  </si>
  <si>
    <t>COLUMNA 12
Indique la fecha de terminación  del ultimo contrato y/o convenio del proyecto.</t>
  </si>
  <si>
    <t>Columnas 13 y 14 relacione el indicador de producto del proyecto la unidad de medida en la que se realiza la medición</t>
  </si>
  <si>
    <t>Columnas 15 y 16
Ingrese los datos correspondientes a las cantidades programadas  y cantidades ejecutadas</t>
  </si>
  <si>
    <t>COLUMNA 18
Indique las razones por las cuales el % de Índice de avance físico, se encuentra por debajo y/o por encima del parámetro evaluador, dado para el periodo analizado y/o evaluado.</t>
  </si>
  <si>
    <t>COLUMNA 19
Indique  el valor presupuestal asignado par el proyecto en el POAI</t>
  </si>
  <si>
    <t>COLUMNA 20
Indique el valor en pesos ($) de la columna "APROPIACIÓN DEFINITIVA" de la ejecución pasiva, a la fecha de corte del Informe solicitado</t>
  </si>
  <si>
    <t>COLUMNA 21
Indique el nombre de las diferentes fuentes de financiación.</t>
  </si>
  <si>
    <t>COLUMNA 22
Valor ejecutado a la fecha de seguimiento</t>
  </si>
  <si>
    <t>COLUMNA 23
Indique el nombre de las diferentes fuentes de financiación.</t>
  </si>
  <si>
    <t>COLUMNA 28
Indique las razones por las cuales el % Índice de avance Financiero, está por debajo y/o por encima del parámetro evaluador, dado para el periodo analizado y/o evaluado.</t>
  </si>
  <si>
    <t>COLUMNA 26
Se refiere al tipo de poblacion beneficiada, y según corresponda a proyecto formulado en la plataforma MGA WEB</t>
  </si>
  <si>
    <t>COLUMNA 27
Formulada para sumatoria de la información de población.</t>
  </si>
  <si>
    <t>COLUMNA 28
Se relaciona la Dirección, Secretaria, Oficina, Ente descentralizado o Dependencia que EJECUTA y tiene a cargo el proyecto.</t>
  </si>
  <si>
    <t>COLUMNA 29
Se relaciona la Dirección, Secretaria, Oficina, Ente descentralizado o Dependencia que       
Ejemplo: 
APOYA A LA ENTIDAD EJECUTORA (Si es el caso).</t>
  </si>
  <si>
    <t>COLUMNA 30
Observaciones de como va el proyecto si continua o no o las razones de como se encuentra.</t>
  </si>
  <si>
    <t xml:space="preserve">COLUMNA 10
El proyecto se puede encontrar en uno de los siguientes estados en e l momento de formulación y/o seguimiento del Plan de Acción:
- EN EJECUCION 
- EN PERFIL
(El Proyecto, se encuentra evaluado y registrado) y/o
- EJECUTADO
</t>
  </si>
  <si>
    <t>HECTAREAS</t>
  </si>
  <si>
    <t>SIN EJECUCION</t>
  </si>
  <si>
    <t xml:space="preserve">KILOMETROS </t>
  </si>
  <si>
    <t>CERRADO</t>
  </si>
  <si>
    <r>
      <rPr>
        <sz val="11"/>
        <color theme="1"/>
        <rFont val="Calibri"/>
      </rPr>
      <t>KILOMETROS</t>
    </r>
    <r>
      <rPr>
        <vertAlign val="superscript"/>
        <sz val="11"/>
        <color theme="1"/>
        <rFont val="Calibri"/>
      </rPr>
      <t>2</t>
    </r>
  </si>
  <si>
    <t>SUSPENDIDO</t>
  </si>
  <si>
    <t>METRO</t>
  </si>
  <si>
    <t>EN CONVENIO</t>
  </si>
  <si>
    <r>
      <rPr>
        <sz val="11"/>
        <color theme="1"/>
        <rFont val="Calibri"/>
      </rPr>
      <t>METRO</t>
    </r>
    <r>
      <rPr>
        <vertAlign val="superscript"/>
        <sz val="11"/>
        <color theme="1"/>
        <rFont val="Calibri"/>
      </rPr>
      <t>2</t>
    </r>
  </si>
  <si>
    <t>FASE 1 OCAD</t>
  </si>
  <si>
    <r>
      <rPr>
        <sz val="11"/>
        <color theme="1"/>
        <rFont val="Calibri"/>
      </rPr>
      <t>METRO</t>
    </r>
    <r>
      <rPr>
        <vertAlign val="superscript"/>
        <sz val="11"/>
        <color theme="1"/>
        <rFont val="Calibri"/>
      </rPr>
      <t>3</t>
    </r>
  </si>
  <si>
    <t>FASE 2 OCAD</t>
  </si>
  <si>
    <t>KILOVATIOS</t>
  </si>
  <si>
    <t>FASE 3 OCAD</t>
  </si>
  <si>
    <t>MES</t>
  </si>
  <si>
    <t>INSCRITO</t>
  </si>
  <si>
    <t>SEMANA</t>
  </si>
  <si>
    <t>NUMERO</t>
  </si>
  <si>
    <t>PESO</t>
  </si>
  <si>
    <t>MONEDA/CORRIENTE</t>
  </si>
  <si>
    <t>PORCENTAJE</t>
  </si>
  <si>
    <t>TONELADA</t>
  </si>
  <si>
    <t xml:space="preserve">UNIDAD </t>
  </si>
  <si>
    <t>HOGARES</t>
  </si>
  <si>
    <t>FAMILIAS</t>
  </si>
  <si>
    <t>PERSONAS</t>
  </si>
  <si>
    <t>PREDIOS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</si>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</sst>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dd/mm/yy"/>
    <numFmt numFmtId="165" formatCode="0.0%"/>
    <numFmt numFmtId="166" formatCode="&quot;$&quot;\ #,##0.00"/>
    <numFmt numFmtId="167" formatCode="#,##0.00_ ;\-#,##0.00\ "/>
    <numFmt numFmtId="168" formatCode="[$$-240A]#,##0.00"/>
    <numFmt numFmtId="169" formatCode="_-* #,##0.00_-;\-* #,##0.00_-;_-* &quot;-&quot;??_-;_-@"/>
    <numFmt numFmtId="170" formatCode="&quot;$&quot;\ #,##0.00;[Red]\-&quot;$&quot;\ #,##0.00"/>
    <numFmt numFmtId="171" formatCode="_-&quot;$&quot;\ * #,##0.00_-;\-&quot;$&quot;\ * #,##0.00_-;_-&quot;$&quot;\ * &quot;-&quot;??_-;_-@"/>
    <numFmt numFmtId="172" formatCode="_-* #,##0_-;\-* #,##0_-;_-* &quot;-&quot;??_-;_-@"/>
    <numFmt numFmtId="173" formatCode="dd\-mm\-yy"/>
  </numFmts>
  <fonts count="23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2"/>
      <color theme="1"/>
      <name val="Arial Narrow"/>
    </font>
    <font>
      <sz val="10"/>
      <color theme="1"/>
      <name val="Arial"/>
    </font>
    <font>
      <b/>
      <sz val="10"/>
      <color theme="1"/>
      <name val="Arial Narrow"/>
    </font>
    <font>
      <sz val="10"/>
      <color rgb="FFFF0000"/>
      <name val="Arial"/>
    </font>
    <font>
      <u/>
      <sz val="12"/>
      <color theme="10"/>
      <name val="Arial"/>
    </font>
    <font>
      <sz val="10"/>
      <color theme="0"/>
      <name val="Arial"/>
    </font>
    <font>
      <sz val="11"/>
      <color theme="0"/>
      <name val="Arial"/>
    </font>
    <font>
      <b/>
      <sz val="11"/>
      <color theme="0"/>
      <name val="Calibri"/>
    </font>
    <font>
      <b/>
      <sz val="8"/>
      <color theme="0"/>
      <name val="Arial"/>
    </font>
    <font>
      <b/>
      <sz val="8"/>
      <color theme="0"/>
      <name val="Calibri"/>
    </font>
    <font>
      <b/>
      <sz val="10"/>
      <color theme="0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8"/>
      <color theme="1"/>
      <name val="Arial"/>
    </font>
    <font>
      <b/>
      <sz val="8"/>
      <color theme="1"/>
      <name val="Calibri"/>
    </font>
    <font>
      <vertAlign val="superscript"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1" fontId="1" fillId="5" borderId="24" xfId="0" applyNumberFormat="1" applyFont="1" applyFill="1" applyBorder="1" applyAlignment="1">
      <alignment horizontal="center" vertical="center" wrapText="1"/>
    </xf>
    <xf numFmtId="4" fontId="1" fillId="5" borderId="25" xfId="0" applyNumberFormat="1" applyFont="1" applyFill="1" applyBorder="1" applyAlignment="1">
      <alignment horizontal="center" vertical="center" wrapText="1"/>
    </xf>
    <xf numFmtId="1" fontId="1" fillId="5" borderId="35" xfId="0" applyNumberFormat="1" applyFont="1" applyFill="1" applyBorder="1" applyAlignment="1">
      <alignment horizontal="center" vertical="center" textRotation="90" wrapText="1"/>
    </xf>
    <xf numFmtId="1" fontId="1" fillId="2" borderId="25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wrapText="1"/>
    </xf>
    <xf numFmtId="166" fontId="3" fillId="0" borderId="13" xfId="0" applyNumberFormat="1" applyFont="1" applyBorder="1" applyAlignment="1">
      <alignment horizontal="center" vertical="center"/>
    </xf>
    <xf numFmtId="167" fontId="6" fillId="0" borderId="25" xfId="0" applyNumberFormat="1" applyFont="1" applyBorder="1" applyAlignment="1">
      <alignment horizontal="center" vertical="center"/>
    </xf>
    <xf numFmtId="167" fontId="6" fillId="0" borderId="25" xfId="0" applyNumberFormat="1" applyFont="1" applyBorder="1" applyAlignment="1">
      <alignment horizontal="center" wrapText="1"/>
    </xf>
    <xf numFmtId="168" fontId="3" fillId="3" borderId="44" xfId="0" applyNumberFormat="1" applyFont="1" applyFill="1" applyBorder="1" applyAlignment="1">
      <alignment horizontal="center" vertical="center" wrapText="1"/>
    </xf>
    <xf numFmtId="165" fontId="5" fillId="6" borderId="25" xfId="0" applyNumberFormat="1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left" vertical="center"/>
    </xf>
    <xf numFmtId="169" fontId="3" fillId="3" borderId="25" xfId="0" applyNumberFormat="1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wrapText="1"/>
    </xf>
    <xf numFmtId="168" fontId="3" fillId="0" borderId="25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170" fontId="3" fillId="3" borderId="25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166" fontId="3" fillId="0" borderId="46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 wrapText="1"/>
    </xf>
    <xf numFmtId="168" fontId="3" fillId="3" borderId="25" xfId="0" applyNumberFormat="1" applyFont="1" applyFill="1" applyBorder="1" applyAlignment="1">
      <alignment horizontal="right" vertical="center" wrapText="1"/>
    </xf>
    <xf numFmtId="4" fontId="3" fillId="3" borderId="2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6" fontId="3" fillId="0" borderId="25" xfId="0" applyNumberFormat="1" applyFont="1" applyBorder="1" applyAlignment="1">
      <alignment horizontal="center" vertical="center"/>
    </xf>
    <xf numFmtId="169" fontId="3" fillId="3" borderId="25" xfId="0" applyNumberFormat="1" applyFont="1" applyFill="1" applyBorder="1" applyAlignment="1">
      <alignment horizontal="right" vertical="center" wrapText="1"/>
    </xf>
    <xf numFmtId="2" fontId="3" fillId="3" borderId="25" xfId="0" applyNumberFormat="1" applyFont="1" applyFill="1" applyBorder="1" applyAlignment="1">
      <alignment horizontal="right" vertical="center" wrapText="1"/>
    </xf>
    <xf numFmtId="2" fontId="3" fillId="3" borderId="25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9" fontId="3" fillId="0" borderId="25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/>
    </xf>
    <xf numFmtId="168" fontId="3" fillId="0" borderId="25" xfId="0" applyNumberFormat="1" applyFont="1" applyBorder="1" applyAlignment="1">
      <alignment horizontal="center" vertical="center" wrapText="1"/>
    </xf>
    <xf numFmtId="168" fontId="3" fillId="3" borderId="25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64" fontId="3" fillId="3" borderId="48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171" fontId="3" fillId="3" borderId="25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/>
    <xf numFmtId="164" fontId="3" fillId="3" borderId="25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shrinkToFit="1"/>
    </xf>
    <xf numFmtId="168" fontId="3" fillId="0" borderId="34" xfId="0" applyNumberFormat="1" applyFont="1" applyBorder="1" applyAlignment="1">
      <alignment horizontal="center" vertical="center" wrapText="1"/>
    </xf>
    <xf numFmtId="166" fontId="3" fillId="3" borderId="25" xfId="0" applyNumberFormat="1" applyFont="1" applyFill="1" applyBorder="1" applyAlignment="1">
      <alignment horizontal="right" vertical="center" wrapText="1"/>
    </xf>
    <xf numFmtId="165" fontId="7" fillId="6" borderId="25" xfId="0" applyNumberFormat="1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69" fontId="3" fillId="0" borderId="19" xfId="0" applyNumberFormat="1" applyFont="1" applyBorder="1" applyAlignment="1">
      <alignment horizontal="left" vertical="center" wrapText="1"/>
    </xf>
    <xf numFmtId="172" fontId="3" fillId="0" borderId="19" xfId="0" applyNumberFormat="1" applyFont="1" applyBorder="1" applyAlignment="1">
      <alignment horizontal="left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right" vertical="center" wrapText="1"/>
    </xf>
    <xf numFmtId="165" fontId="7" fillId="6" borderId="24" xfId="0" applyNumberFormat="1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wrapText="1"/>
    </xf>
    <xf numFmtId="169" fontId="3" fillId="3" borderId="24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164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/>
    </xf>
    <xf numFmtId="165" fontId="9" fillId="0" borderId="19" xfId="0" applyNumberFormat="1" applyFont="1" applyBorder="1" applyAlignment="1">
      <alignment horizontal="right" vertical="center" shrinkToFit="1"/>
    </xf>
    <xf numFmtId="168" fontId="8" fillId="0" borderId="19" xfId="0" applyNumberFormat="1" applyFont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" fillId="7" borderId="24" xfId="0" applyFont="1" applyFill="1" applyBorder="1"/>
    <xf numFmtId="0" fontId="8" fillId="0" borderId="19" xfId="0" applyFont="1" applyBorder="1" applyAlignment="1">
      <alignment horizontal="right"/>
    </xf>
    <xf numFmtId="0" fontId="8" fillId="0" borderId="53" xfId="0" applyFont="1" applyBorder="1" applyAlignment="1">
      <alignment horizontal="center"/>
    </xf>
    <xf numFmtId="0" fontId="1" fillId="4" borderId="54" xfId="0" applyFont="1" applyFill="1" applyBorder="1" applyAlignment="1">
      <alignment vertical="center"/>
    </xf>
    <xf numFmtId="0" fontId="1" fillId="4" borderId="55" xfId="0" applyFont="1" applyFill="1" applyBorder="1" applyAlignment="1">
      <alignment vertical="center"/>
    </xf>
    <xf numFmtId="0" fontId="1" fillId="7" borderId="55" xfId="0" applyFont="1" applyFill="1" applyBorder="1" applyAlignment="1">
      <alignment horizontal="right" vertical="center"/>
    </xf>
    <xf numFmtId="165" fontId="9" fillId="0" borderId="55" xfId="0" applyNumberFormat="1" applyFont="1" applyBorder="1" applyAlignment="1">
      <alignment horizontal="right" vertical="center" shrinkToFit="1"/>
    </xf>
    <xf numFmtId="0" fontId="1" fillId="4" borderId="55" xfId="0" applyFont="1" applyFill="1" applyBorder="1" applyAlignment="1">
      <alignment horizontal="right" vertical="center"/>
    </xf>
    <xf numFmtId="168" fontId="1" fillId="7" borderId="55" xfId="0" applyNumberFormat="1" applyFont="1" applyFill="1" applyBorder="1" applyAlignment="1">
      <alignment horizontal="right" vertical="center" wrapText="1"/>
    </xf>
    <xf numFmtId="0" fontId="1" fillId="4" borderId="55" xfId="0" applyFont="1" applyFill="1" applyBorder="1" applyAlignment="1">
      <alignment horizontal="right"/>
    </xf>
    <xf numFmtId="1" fontId="1" fillId="7" borderId="55" xfId="0" applyNumberFormat="1" applyFont="1" applyFill="1" applyBorder="1" applyAlignment="1">
      <alignment horizontal="right"/>
    </xf>
    <xf numFmtId="0" fontId="1" fillId="4" borderId="58" xfId="0" applyFont="1" applyFill="1" applyBorder="1" applyAlignment="1">
      <alignment horizontal="right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173" fontId="8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wrapText="1"/>
    </xf>
    <xf numFmtId="173" fontId="12" fillId="0" borderId="0" xfId="0" applyNumberFormat="1" applyFont="1"/>
    <xf numFmtId="0" fontId="13" fillId="0" borderId="0" xfId="0" applyFont="1"/>
    <xf numFmtId="0" fontId="14" fillId="2" borderId="25" xfId="0" applyFont="1" applyFill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wrapText="1"/>
    </xf>
    <xf numFmtId="0" fontId="16" fillId="2" borderId="25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3" fillId="0" borderId="2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7" fillId="0" borderId="25" xfId="0" applyFont="1" applyBorder="1" applyAlignment="1">
      <alignment vertical="center" wrapText="1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vertical="center" wrapText="1"/>
    </xf>
    <xf numFmtId="0" fontId="1" fillId="3" borderId="64" xfId="0" applyFont="1" applyFill="1" applyBorder="1" applyAlignment="1">
      <alignment vertical="center"/>
    </xf>
    <xf numFmtId="1" fontId="8" fillId="5" borderId="25" xfId="0" applyNumberFormat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41" xfId="0" applyNumberFormat="1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1" fontId="8" fillId="2" borderId="67" xfId="0" applyNumberFormat="1" applyFont="1" applyFill="1" applyBorder="1" applyAlignment="1">
      <alignment horizontal="center" vertical="center" wrapText="1"/>
    </xf>
    <xf numFmtId="1" fontId="8" fillId="2" borderId="68" xfId="0" applyNumberFormat="1" applyFont="1" applyFill="1" applyBorder="1" applyAlignment="1">
      <alignment horizontal="center" vertical="center" wrapText="1"/>
    </xf>
    <xf numFmtId="1" fontId="8" fillId="2" borderId="69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 vertical="top" wrapText="1"/>
    </xf>
    <xf numFmtId="165" fontId="1" fillId="0" borderId="34" xfId="0" applyNumberFormat="1" applyFont="1" applyBorder="1" applyAlignment="1">
      <alignment horizontal="right" vertical="top" shrinkToFit="1"/>
    </xf>
    <xf numFmtId="0" fontId="8" fillId="0" borderId="0" xfId="0" applyFont="1" applyAlignment="1">
      <alignment vertical="top"/>
    </xf>
    <xf numFmtId="165" fontId="1" fillId="0" borderId="25" xfId="0" applyNumberFormat="1" applyFont="1" applyBorder="1" applyAlignment="1">
      <alignment horizontal="right" vertical="top" shrinkToFit="1"/>
    </xf>
    <xf numFmtId="4" fontId="8" fillId="0" borderId="25" xfId="0" applyNumberFormat="1" applyFont="1" applyBorder="1" applyAlignment="1">
      <alignment vertical="top" wrapText="1"/>
    </xf>
    <xf numFmtId="0" fontId="1" fillId="7" borderId="25" xfId="0" applyFont="1" applyFill="1" applyBorder="1" applyAlignment="1">
      <alignment horizontal="center" vertical="top"/>
    </xf>
    <xf numFmtId="168" fontId="8" fillId="0" borderId="25" xfId="0" applyNumberFormat="1" applyFont="1" applyBorder="1" applyAlignment="1">
      <alignment horizontal="right" vertical="top" wrapText="1"/>
    </xf>
    <xf numFmtId="4" fontId="8" fillId="0" borderId="19" xfId="0" applyNumberFormat="1" applyFont="1" applyBorder="1" applyAlignment="1">
      <alignment horizontal="right" vertical="center"/>
    </xf>
    <xf numFmtId="4" fontId="1" fillId="7" borderId="55" xfId="0" applyNumberFormat="1" applyFont="1" applyFill="1" applyBorder="1" applyAlignment="1">
      <alignment horizontal="right" vertical="center"/>
    </xf>
    <xf numFmtId="0" fontId="1" fillId="4" borderId="55" xfId="0" applyFont="1" applyFill="1" applyBorder="1" applyAlignment="1">
      <alignment horizontal="center" vertical="top"/>
    </xf>
    <xf numFmtId="0" fontId="1" fillId="4" borderId="55" xfId="0" applyFont="1" applyFill="1" applyBorder="1" applyAlignment="1">
      <alignment horizontal="center" vertical="center"/>
    </xf>
    <xf numFmtId="1" fontId="1" fillId="7" borderId="55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2" borderId="25" xfId="0" applyFont="1" applyFill="1" applyBorder="1" applyAlignment="1">
      <alignment wrapText="1"/>
    </xf>
    <xf numFmtId="0" fontId="20" fillId="2" borderId="25" xfId="0" applyFont="1" applyFill="1" applyBorder="1" applyAlignment="1">
      <alignment wrapText="1"/>
    </xf>
    <xf numFmtId="0" fontId="20" fillId="2" borderId="2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wrapText="1"/>
    </xf>
    <xf numFmtId="0" fontId="21" fillId="2" borderId="25" xfId="0" applyFont="1" applyFill="1" applyBorder="1" applyAlignment="1">
      <alignment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wrapText="1"/>
    </xf>
    <xf numFmtId="0" fontId="19" fillId="0" borderId="25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1" fillId="5" borderId="15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2" fillId="0" borderId="46" xfId="0" applyFont="1" applyBorder="1"/>
    <xf numFmtId="0" fontId="2" fillId="0" borderId="60" xfId="0" applyFont="1" applyBorder="1"/>
    <xf numFmtId="0" fontId="2" fillId="0" borderId="28" xfId="0" applyFont="1" applyBorder="1"/>
    <xf numFmtId="0" fontId="2" fillId="0" borderId="62" xfId="0" applyFont="1" applyBorder="1"/>
    <xf numFmtId="0" fontId="2" fillId="0" borderId="16" xfId="0" applyFont="1" applyBorder="1"/>
    <xf numFmtId="0" fontId="2" fillId="0" borderId="61" xfId="0" applyFont="1" applyBorder="1"/>
    <xf numFmtId="0" fontId="2" fillId="0" borderId="29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1" fillId="3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" fontId="1" fillId="5" borderId="19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1" fontId="1" fillId="5" borderId="23" xfId="0" applyNumberFormat="1" applyFont="1" applyFill="1" applyBorder="1" applyAlignment="1">
      <alignment horizontal="center" vertical="center" wrapText="1"/>
    </xf>
    <xf numFmtId="0" fontId="2" fillId="0" borderId="37" xfId="0" applyFont="1" applyBorder="1"/>
    <xf numFmtId="1" fontId="1" fillId="5" borderId="20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4" fontId="1" fillId="5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" fontId="1" fillId="5" borderId="19" xfId="0" applyNumberFormat="1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right"/>
    </xf>
    <xf numFmtId="0" fontId="2" fillId="0" borderId="57" xfId="0" applyFont="1" applyBorder="1"/>
    <xf numFmtId="0" fontId="8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2" fillId="0" borderId="14" xfId="0" applyFont="1" applyBorder="1"/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1" fontId="1" fillId="5" borderId="2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" fontId="1" fillId="5" borderId="18" xfId="0" applyNumberFormat="1" applyFont="1" applyFill="1" applyBorder="1" applyAlignment="1">
      <alignment horizontal="center" vertical="center" textRotation="90" wrapText="1"/>
    </xf>
    <xf numFmtId="0" fontId="2" fillId="0" borderId="31" xfId="0" applyFont="1" applyBorder="1"/>
    <xf numFmtId="1" fontId="1" fillId="5" borderId="19" xfId="0" applyNumberFormat="1" applyFont="1" applyFill="1" applyBorder="1" applyAlignment="1">
      <alignment horizontal="center" vertical="center" textRotation="90" wrapText="1"/>
    </xf>
    <xf numFmtId="0" fontId="2" fillId="0" borderId="32" xfId="0" applyFont="1" applyBorder="1"/>
    <xf numFmtId="1" fontId="1" fillId="5" borderId="20" xfId="0" applyNumberFormat="1" applyFont="1" applyFill="1" applyBorder="1" applyAlignment="1">
      <alignment horizontal="center" vertical="center" textRotation="90" wrapText="1"/>
    </xf>
    <xf numFmtId="0" fontId="2" fillId="0" borderId="33" xfId="0" applyFont="1" applyBorder="1"/>
    <xf numFmtId="1" fontId="1" fillId="5" borderId="22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0" fontId="5" fillId="0" borderId="13" xfId="0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top" wrapText="1"/>
    </xf>
    <xf numFmtId="0" fontId="2" fillId="0" borderId="75" xfId="0" applyFont="1" applyBorder="1"/>
    <xf numFmtId="0" fontId="2" fillId="0" borderId="65" xfId="0" applyFont="1" applyBorder="1"/>
    <xf numFmtId="0" fontId="8" fillId="0" borderId="71" xfId="0" applyFont="1" applyBorder="1" applyAlignment="1">
      <alignment horizontal="center" vertical="top" wrapText="1"/>
    </xf>
    <xf numFmtId="0" fontId="2" fillId="0" borderId="52" xfId="0" applyFont="1" applyBorder="1"/>
    <xf numFmtId="0" fontId="8" fillId="3" borderId="71" xfId="0" applyFont="1" applyFill="1" applyBorder="1" applyAlignment="1">
      <alignment horizontal="center" vertical="top" wrapText="1"/>
    </xf>
    <xf numFmtId="0" fontId="1" fillId="7" borderId="71" xfId="0" applyFont="1" applyFill="1" applyBorder="1" applyAlignment="1">
      <alignment horizontal="center" vertical="top" wrapText="1"/>
    </xf>
    <xf numFmtId="0" fontId="8" fillId="0" borderId="74" xfId="0" applyFont="1" applyBorder="1" applyAlignment="1">
      <alignment horizontal="center" vertical="top" wrapText="1"/>
    </xf>
    <xf numFmtId="0" fontId="2" fillId="0" borderId="76" xfId="0" applyFont="1" applyBorder="1"/>
    <xf numFmtId="0" fontId="2" fillId="0" borderId="77" xfId="0" applyFont="1" applyBorder="1"/>
    <xf numFmtId="168" fontId="8" fillId="0" borderId="71" xfId="0" applyNumberFormat="1" applyFont="1" applyBorder="1" applyAlignment="1">
      <alignment horizontal="center" vertical="top" wrapText="1"/>
    </xf>
    <xf numFmtId="4" fontId="8" fillId="0" borderId="71" xfId="0" applyNumberFormat="1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top" wrapText="1"/>
    </xf>
    <xf numFmtId="0" fontId="2" fillId="0" borderId="73" xfId="0" applyFont="1" applyBorder="1"/>
    <xf numFmtId="0" fontId="8" fillId="8" borderId="71" xfId="0" applyFont="1" applyFill="1" applyBorder="1" applyAlignment="1">
      <alignment horizontal="center" vertical="top" wrapText="1"/>
    </xf>
    <xf numFmtId="164" fontId="8" fillId="0" borderId="71" xfId="0" applyNumberFormat="1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top" wrapText="1"/>
    </xf>
    <xf numFmtId="0" fontId="2" fillId="0" borderId="63" xfId="0" applyFont="1" applyBorder="1"/>
    <xf numFmtId="1" fontId="8" fillId="5" borderId="13" xfId="0" applyNumberFormat="1" applyFont="1" applyFill="1" applyBorder="1" applyAlignment="1">
      <alignment horizontal="center" vertical="center" wrapText="1"/>
    </xf>
    <xf numFmtId="4" fontId="8" fillId="5" borderId="13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 wrapText="1"/>
    </xf>
    <xf numFmtId="1" fontId="8" fillId="5" borderId="19" xfId="0" applyNumberFormat="1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4" fontId="8" fillId="5" borderId="17" xfId="0" applyNumberFormat="1" applyFont="1" applyFill="1" applyBorder="1" applyAlignment="1">
      <alignment horizontal="center" vertical="center" wrapText="1"/>
    </xf>
    <xf numFmtId="1" fontId="8" fillId="5" borderId="18" xfId="0" applyNumberFormat="1" applyFont="1" applyFill="1" applyBorder="1" applyAlignment="1">
      <alignment horizontal="center" textRotation="90" wrapText="1"/>
    </xf>
    <xf numFmtId="1" fontId="8" fillId="5" borderId="19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2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BE5F1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IV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-2022-OK"/>
      <sheetName val="INGRESOS-2022"/>
      <sheetName val="TRASLADO No.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direccion@imdervillavicencio.gov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00"/>
  <sheetViews>
    <sheetView showGridLines="0" tabSelected="1" workbookViewId="0">
      <selection sqref="A1:B1"/>
    </sheetView>
  </sheetViews>
  <sheetFormatPr baseColWidth="10" defaultColWidth="14.42578125" defaultRowHeight="15" customHeight="1"/>
  <cols>
    <col min="1" max="2" width="15.42578125" customWidth="1"/>
    <col min="3" max="3" width="35.5703125" customWidth="1"/>
    <col min="4" max="4" width="25" customWidth="1"/>
    <col min="5" max="13" width="4.7109375" customWidth="1"/>
    <col min="14" max="14" width="11.140625" customWidth="1"/>
    <col min="15" max="15" width="38.42578125" customWidth="1"/>
    <col min="16" max="16" width="29.28515625" customWidth="1"/>
    <col min="17" max="17" width="24.140625" customWidth="1"/>
    <col min="18" max="18" width="15.140625" customWidth="1"/>
    <col min="19" max="19" width="16.7109375" customWidth="1"/>
    <col min="20" max="20" width="15" customWidth="1"/>
    <col min="21" max="21" width="16.7109375" customWidth="1"/>
    <col min="22" max="22" width="15.85546875" customWidth="1"/>
    <col min="23" max="23" width="13.28515625" customWidth="1"/>
    <col min="24" max="24" width="11.5703125" customWidth="1"/>
    <col min="25" max="25" width="12.85546875" customWidth="1"/>
    <col min="26" max="26" width="13.28515625" customWidth="1"/>
    <col min="27" max="27" width="25.5703125" customWidth="1"/>
    <col min="28" max="28" width="24.5703125" customWidth="1"/>
    <col min="29" max="29" width="24.7109375" customWidth="1"/>
    <col min="30" max="30" width="19" customWidth="1"/>
    <col min="31" max="31" width="17.42578125" customWidth="1"/>
    <col min="32" max="32" width="17" customWidth="1"/>
    <col min="33" max="33" width="17.42578125" customWidth="1"/>
    <col min="34" max="34" width="14" customWidth="1"/>
    <col min="35" max="35" width="12.5703125" customWidth="1"/>
    <col min="36" max="38" width="17.42578125" customWidth="1"/>
  </cols>
  <sheetData>
    <row r="1" spans="1:38" ht="28.5" customHeight="1">
      <c r="A1" s="221" t="s">
        <v>0</v>
      </c>
      <c r="B1" s="202"/>
      <c r="C1" s="200" t="s">
        <v>1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1" t="s">
        <v>2</v>
      </c>
      <c r="P1" s="203"/>
      <c r="Q1" s="201"/>
      <c r="R1" s="201"/>
      <c r="S1" s="201"/>
      <c r="T1" s="202"/>
      <c r="U1" s="1" t="s">
        <v>3</v>
      </c>
      <c r="V1" s="203">
        <v>2022</v>
      </c>
      <c r="W1" s="201"/>
      <c r="X1" s="202"/>
      <c r="Y1" s="204" t="s">
        <v>4</v>
      </c>
      <c r="Z1" s="202"/>
      <c r="AA1" s="2" t="s">
        <v>5</v>
      </c>
      <c r="AB1" s="204" t="s">
        <v>6</v>
      </c>
      <c r="AC1" s="202"/>
      <c r="AD1" s="3"/>
      <c r="AE1" s="204" t="s">
        <v>7</v>
      </c>
      <c r="AF1" s="201"/>
      <c r="AG1" s="202"/>
      <c r="AH1" s="205"/>
      <c r="AI1" s="206"/>
      <c r="AJ1" s="206"/>
      <c r="AK1" s="206"/>
      <c r="AL1" s="207"/>
    </row>
    <row r="2" spans="1:38" ht="23.25" customHeight="1">
      <c r="A2" s="229" t="s">
        <v>8</v>
      </c>
      <c r="B2" s="183"/>
      <c r="C2" s="184"/>
      <c r="D2" s="222" t="s">
        <v>9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  <c r="U2" s="223" t="s">
        <v>10</v>
      </c>
      <c r="V2" s="183"/>
      <c r="W2" s="183"/>
      <c r="X2" s="183"/>
      <c r="Y2" s="183"/>
      <c r="Z2" s="183"/>
      <c r="AA2" s="184"/>
      <c r="AB2" s="223" t="s">
        <v>11</v>
      </c>
      <c r="AC2" s="183"/>
      <c r="AD2" s="183"/>
      <c r="AE2" s="183"/>
      <c r="AF2" s="183"/>
      <c r="AG2" s="184"/>
      <c r="AH2" s="223" t="s">
        <v>12</v>
      </c>
      <c r="AI2" s="224"/>
      <c r="AJ2" s="225" t="s">
        <v>13</v>
      </c>
      <c r="AK2" s="197"/>
      <c r="AL2" s="226" t="s">
        <v>14</v>
      </c>
    </row>
    <row r="3" spans="1:38" ht="72.75" customHeight="1">
      <c r="A3" s="230" t="s">
        <v>15</v>
      </c>
      <c r="B3" s="232" t="s">
        <v>16</v>
      </c>
      <c r="C3" s="234" t="s">
        <v>17</v>
      </c>
      <c r="D3" s="208" t="s">
        <v>18</v>
      </c>
      <c r="E3" s="228" t="s">
        <v>19</v>
      </c>
      <c r="F3" s="183"/>
      <c r="G3" s="183"/>
      <c r="H3" s="183"/>
      <c r="I3" s="183"/>
      <c r="J3" s="183"/>
      <c r="K3" s="183"/>
      <c r="L3" s="183"/>
      <c r="M3" s="184"/>
      <c r="N3" s="236" t="s">
        <v>20</v>
      </c>
      <c r="O3" s="208" t="s">
        <v>21</v>
      </c>
      <c r="P3" s="208" t="s">
        <v>22</v>
      </c>
      <c r="Q3" s="210" t="s">
        <v>23</v>
      </c>
      <c r="R3" s="212" t="s">
        <v>24</v>
      </c>
      <c r="S3" s="4" t="s">
        <v>25</v>
      </c>
      <c r="T3" s="4" t="s">
        <v>26</v>
      </c>
      <c r="U3" s="208" t="s">
        <v>27</v>
      </c>
      <c r="V3" s="208" t="s">
        <v>28</v>
      </c>
      <c r="W3" s="239" t="s">
        <v>29</v>
      </c>
      <c r="X3" s="184"/>
      <c r="Y3" s="5" t="s">
        <v>30</v>
      </c>
      <c r="Z3" s="217" t="s">
        <v>31</v>
      </c>
      <c r="AA3" s="217" t="s">
        <v>32</v>
      </c>
      <c r="AB3" s="214" t="s">
        <v>33</v>
      </c>
      <c r="AC3" s="215"/>
      <c r="AD3" s="216" t="s">
        <v>34</v>
      </c>
      <c r="AE3" s="184"/>
      <c r="AF3" s="5" t="s">
        <v>35</v>
      </c>
      <c r="AG3" s="217" t="s">
        <v>36</v>
      </c>
      <c r="AH3" s="216" t="s">
        <v>37</v>
      </c>
      <c r="AI3" s="224"/>
      <c r="AJ3" s="195"/>
      <c r="AK3" s="199"/>
      <c r="AL3" s="227"/>
    </row>
    <row r="4" spans="1:38" ht="147" customHeight="1">
      <c r="A4" s="231"/>
      <c r="B4" s="233"/>
      <c r="C4" s="235"/>
      <c r="D4" s="209"/>
      <c r="E4" s="6" t="s">
        <v>38</v>
      </c>
      <c r="F4" s="6" t="s">
        <v>39</v>
      </c>
      <c r="G4" s="6" t="s">
        <v>40</v>
      </c>
      <c r="H4" s="6" t="s">
        <v>41</v>
      </c>
      <c r="I4" s="6" t="s">
        <v>42</v>
      </c>
      <c r="J4" s="6" t="s">
        <v>43</v>
      </c>
      <c r="K4" s="6" t="s">
        <v>44</v>
      </c>
      <c r="L4" s="6" t="s">
        <v>45</v>
      </c>
      <c r="M4" s="6" t="s">
        <v>46</v>
      </c>
      <c r="N4" s="237"/>
      <c r="O4" s="209"/>
      <c r="P4" s="209"/>
      <c r="Q4" s="211"/>
      <c r="R4" s="213"/>
      <c r="S4" s="7">
        <v>2020</v>
      </c>
      <c r="T4" s="7">
        <v>2023</v>
      </c>
      <c r="U4" s="209"/>
      <c r="V4" s="209"/>
      <c r="W4" s="8" t="s">
        <v>47</v>
      </c>
      <c r="X4" s="9" t="s">
        <v>48</v>
      </c>
      <c r="Y4" s="9" t="s">
        <v>49</v>
      </c>
      <c r="Z4" s="209"/>
      <c r="AA4" s="209"/>
      <c r="AB4" s="10" t="s">
        <v>50</v>
      </c>
      <c r="AC4" s="10" t="s">
        <v>51</v>
      </c>
      <c r="AD4" s="11" t="s">
        <v>52</v>
      </c>
      <c r="AE4" s="9" t="s">
        <v>51</v>
      </c>
      <c r="AF4" s="9" t="s">
        <v>53</v>
      </c>
      <c r="AG4" s="209"/>
      <c r="AH4" s="9" t="s">
        <v>54</v>
      </c>
      <c r="AI4" s="9" t="s">
        <v>55</v>
      </c>
      <c r="AJ4" s="12" t="s">
        <v>56</v>
      </c>
      <c r="AK4" s="12" t="s">
        <v>57</v>
      </c>
      <c r="AL4" s="13">
        <v>2022</v>
      </c>
    </row>
    <row r="5" spans="1:38" ht="114" customHeight="1">
      <c r="A5" s="14" t="s">
        <v>58</v>
      </c>
      <c r="B5" s="14" t="s">
        <v>59</v>
      </c>
      <c r="C5" s="15" t="s">
        <v>60</v>
      </c>
      <c r="D5" s="16" t="s">
        <v>61</v>
      </c>
      <c r="E5" s="15"/>
      <c r="F5" s="15"/>
      <c r="G5" s="15"/>
      <c r="H5" s="14" t="s">
        <v>5</v>
      </c>
      <c r="I5" s="15"/>
      <c r="J5" s="15"/>
      <c r="K5" s="15"/>
      <c r="L5" s="15"/>
      <c r="M5" s="15"/>
      <c r="N5" s="14" t="s">
        <v>62</v>
      </c>
      <c r="O5" s="17" t="s">
        <v>63</v>
      </c>
      <c r="P5" s="17" t="s">
        <v>64</v>
      </c>
      <c r="Q5" s="17" t="s">
        <v>65</v>
      </c>
      <c r="R5" s="18" t="s">
        <v>66</v>
      </c>
      <c r="S5" s="19">
        <v>44228</v>
      </c>
      <c r="T5" s="20">
        <v>44561</v>
      </c>
      <c r="U5" s="14" t="s">
        <v>67</v>
      </c>
      <c r="V5" s="21" t="s">
        <v>68</v>
      </c>
      <c r="W5" s="22">
        <v>211195</v>
      </c>
      <c r="X5" s="23"/>
      <c r="Y5" s="24">
        <f t="shared" ref="Y5:Y6" si="0">IF(W5=0,"0",IFERROR(X5/W5,0))</f>
        <v>0</v>
      </c>
      <c r="Z5" s="25"/>
      <c r="AA5" s="26">
        <v>1065260179.9699999</v>
      </c>
      <c r="AB5" s="27">
        <v>1300260179.9699998</v>
      </c>
      <c r="AC5" s="28" t="s">
        <v>69</v>
      </c>
      <c r="AD5" s="29"/>
      <c r="AE5" s="14"/>
      <c r="AF5" s="30" t="str">
        <f>IF(AD5=0,"0",IFERROR(AD5/AB20,0))</f>
        <v>0</v>
      </c>
      <c r="AG5" s="31"/>
      <c r="AH5" s="32" t="s">
        <v>70</v>
      </c>
      <c r="AI5" s="33"/>
      <c r="AJ5" s="14" t="s">
        <v>71</v>
      </c>
      <c r="AK5" s="14" t="s">
        <v>72</v>
      </c>
      <c r="AL5" s="15">
        <f t="shared" ref="AL5:AL20" si="1">+Z5</f>
        <v>0</v>
      </c>
    </row>
    <row r="6" spans="1:38" ht="114.75" customHeight="1">
      <c r="A6" s="34" t="s">
        <v>58</v>
      </c>
      <c r="B6" s="18" t="s">
        <v>59</v>
      </c>
      <c r="C6" s="17" t="s">
        <v>73</v>
      </c>
      <c r="D6" s="35" t="s">
        <v>74</v>
      </c>
      <c r="E6" s="17"/>
      <c r="F6" s="17"/>
      <c r="G6" s="17"/>
      <c r="H6" s="18" t="s">
        <v>5</v>
      </c>
      <c r="I6" s="17"/>
      <c r="J6" s="17"/>
      <c r="K6" s="17"/>
      <c r="L6" s="17"/>
      <c r="M6" s="17"/>
      <c r="N6" s="17" t="s">
        <v>62</v>
      </c>
      <c r="O6" s="17" t="s">
        <v>63</v>
      </c>
      <c r="P6" s="17" t="s">
        <v>64</v>
      </c>
      <c r="Q6" s="36" t="s">
        <v>65</v>
      </c>
      <c r="R6" s="18" t="s">
        <v>66</v>
      </c>
      <c r="S6" s="19">
        <v>44228</v>
      </c>
      <c r="T6" s="20">
        <v>44561</v>
      </c>
      <c r="U6" s="14" t="s">
        <v>75</v>
      </c>
      <c r="V6" s="21" t="s">
        <v>68</v>
      </c>
      <c r="W6" s="37">
        <v>6</v>
      </c>
      <c r="X6" s="38"/>
      <c r="Y6" s="39">
        <f t="shared" si="0"/>
        <v>0</v>
      </c>
      <c r="Z6" s="40"/>
      <c r="AA6" s="26">
        <v>854278963</v>
      </c>
      <c r="AB6" s="41">
        <v>619278963</v>
      </c>
      <c r="AC6" s="42" t="s">
        <v>76</v>
      </c>
      <c r="AD6" s="43"/>
      <c r="AE6" s="14"/>
      <c r="AF6" s="30" t="str">
        <f t="shared" ref="AF6:AF9" si="2">IF(AD6=0,"0",IFERROR(AD6/AB6,0))</f>
        <v>0</v>
      </c>
      <c r="AG6" s="15"/>
      <c r="AH6" s="32" t="s">
        <v>70</v>
      </c>
      <c r="AI6" s="33"/>
      <c r="AJ6" s="14" t="s">
        <v>71</v>
      </c>
      <c r="AK6" s="14" t="s">
        <v>72</v>
      </c>
      <c r="AL6" s="15">
        <f t="shared" si="1"/>
        <v>0</v>
      </c>
    </row>
    <row r="7" spans="1:38" ht="136.5" customHeight="1">
      <c r="A7" s="34" t="s">
        <v>58</v>
      </c>
      <c r="B7" s="18" t="s">
        <v>59</v>
      </c>
      <c r="C7" s="15" t="s">
        <v>77</v>
      </c>
      <c r="D7" s="16" t="s">
        <v>78</v>
      </c>
      <c r="E7" s="17"/>
      <c r="F7" s="17"/>
      <c r="G7" s="17"/>
      <c r="H7" s="14" t="s">
        <v>5</v>
      </c>
      <c r="I7" s="17"/>
      <c r="J7" s="17"/>
      <c r="K7" s="17"/>
      <c r="L7" s="17"/>
      <c r="M7" s="17"/>
      <c r="N7" s="44" t="s">
        <v>79</v>
      </c>
      <c r="O7" s="17" t="s">
        <v>80</v>
      </c>
      <c r="P7" s="45" t="s">
        <v>81</v>
      </c>
      <c r="Q7" s="15" t="s">
        <v>65</v>
      </c>
      <c r="R7" s="14" t="s">
        <v>66</v>
      </c>
      <c r="S7" s="19">
        <v>44228</v>
      </c>
      <c r="T7" s="20">
        <v>44561</v>
      </c>
      <c r="U7" s="18" t="s">
        <v>82</v>
      </c>
      <c r="V7" s="14" t="s">
        <v>68</v>
      </c>
      <c r="W7" s="14">
        <v>36</v>
      </c>
      <c r="X7" s="23"/>
      <c r="Y7" s="39">
        <v>1</v>
      </c>
      <c r="Z7" s="25"/>
      <c r="AA7" s="46">
        <v>1000000000</v>
      </c>
      <c r="AB7" s="47">
        <v>1000000000</v>
      </c>
      <c r="AC7" s="42" t="s">
        <v>83</v>
      </c>
      <c r="AD7" s="48"/>
      <c r="AE7" s="49"/>
      <c r="AF7" s="30" t="str">
        <f t="shared" si="2"/>
        <v>0</v>
      </c>
      <c r="AG7" s="15"/>
      <c r="AH7" s="32" t="s">
        <v>70</v>
      </c>
      <c r="AI7" s="33"/>
      <c r="AJ7" s="14" t="s">
        <v>71</v>
      </c>
      <c r="AK7" s="14" t="s">
        <v>72</v>
      </c>
      <c r="AL7" s="15">
        <f t="shared" si="1"/>
        <v>0</v>
      </c>
    </row>
    <row r="8" spans="1:38" ht="90.75" customHeight="1">
      <c r="A8" s="34" t="s">
        <v>58</v>
      </c>
      <c r="B8" s="18" t="s">
        <v>59</v>
      </c>
      <c r="C8" s="15" t="s">
        <v>84</v>
      </c>
      <c r="D8" s="16" t="s">
        <v>85</v>
      </c>
      <c r="E8" s="17"/>
      <c r="F8" s="17"/>
      <c r="G8" s="17"/>
      <c r="H8" s="14" t="s">
        <v>5</v>
      </c>
      <c r="I8" s="17"/>
      <c r="J8" s="17"/>
      <c r="K8" s="17"/>
      <c r="L8" s="17"/>
      <c r="M8" s="17"/>
      <c r="N8" s="44" t="s">
        <v>86</v>
      </c>
      <c r="O8" s="17" t="s">
        <v>87</v>
      </c>
      <c r="P8" s="17" t="s">
        <v>88</v>
      </c>
      <c r="Q8" s="36" t="s">
        <v>65</v>
      </c>
      <c r="R8" s="14" t="s">
        <v>66</v>
      </c>
      <c r="S8" s="19">
        <v>44228</v>
      </c>
      <c r="T8" s="20">
        <v>44561</v>
      </c>
      <c r="U8" s="14" t="s">
        <v>89</v>
      </c>
      <c r="V8" s="14" t="s">
        <v>68</v>
      </c>
      <c r="W8" s="14">
        <v>33</v>
      </c>
      <c r="X8" s="23"/>
      <c r="Y8" s="39">
        <f>IF(W8=0,"0",IFERROR(X8/W8,0))</f>
        <v>0</v>
      </c>
      <c r="Z8" s="50"/>
      <c r="AA8" s="26">
        <v>50000000</v>
      </c>
      <c r="AB8" s="51">
        <v>50000000</v>
      </c>
      <c r="AC8" s="42" t="s">
        <v>90</v>
      </c>
      <c r="AD8" s="52"/>
      <c r="AE8" s="32"/>
      <c r="AF8" s="30" t="str">
        <f t="shared" si="2"/>
        <v>0</v>
      </c>
      <c r="AG8" s="15"/>
      <c r="AH8" s="32" t="s">
        <v>70</v>
      </c>
      <c r="AI8" s="33"/>
      <c r="AJ8" s="14" t="s">
        <v>71</v>
      </c>
      <c r="AK8" s="14" t="s">
        <v>72</v>
      </c>
      <c r="AL8" s="15">
        <f t="shared" si="1"/>
        <v>0</v>
      </c>
    </row>
    <row r="9" spans="1:38" ht="291" customHeight="1">
      <c r="A9" s="34" t="s">
        <v>58</v>
      </c>
      <c r="B9" s="18" t="s">
        <v>59</v>
      </c>
      <c r="C9" s="15" t="s">
        <v>91</v>
      </c>
      <c r="D9" s="16" t="s">
        <v>92</v>
      </c>
      <c r="E9" s="17"/>
      <c r="F9" s="17"/>
      <c r="G9" s="17"/>
      <c r="H9" s="14" t="s">
        <v>5</v>
      </c>
      <c r="I9" s="17"/>
      <c r="J9" s="17"/>
      <c r="K9" s="17"/>
      <c r="L9" s="17"/>
      <c r="M9" s="17"/>
      <c r="N9" s="44" t="s">
        <v>79</v>
      </c>
      <c r="O9" s="17" t="s">
        <v>80</v>
      </c>
      <c r="P9" s="45" t="s">
        <v>81</v>
      </c>
      <c r="Q9" s="15" t="s">
        <v>65</v>
      </c>
      <c r="R9" s="14" t="s">
        <v>66</v>
      </c>
      <c r="S9" s="19">
        <v>44228</v>
      </c>
      <c r="T9" s="20">
        <v>44561</v>
      </c>
      <c r="U9" s="18" t="s">
        <v>93</v>
      </c>
      <c r="V9" s="14" t="s">
        <v>68</v>
      </c>
      <c r="W9" s="14">
        <v>5000</v>
      </c>
      <c r="X9" s="23"/>
      <c r="Y9" s="39">
        <v>0.4</v>
      </c>
      <c r="Z9" s="50"/>
      <c r="AA9" s="46">
        <v>167545000</v>
      </c>
      <c r="AB9" s="46">
        <v>167545000</v>
      </c>
      <c r="AC9" s="42" t="s">
        <v>90</v>
      </c>
      <c r="AD9" s="48"/>
      <c r="AE9" s="49"/>
      <c r="AF9" s="30" t="str">
        <f t="shared" si="2"/>
        <v>0</v>
      </c>
      <c r="AG9" s="15"/>
      <c r="AH9" s="32" t="s">
        <v>70</v>
      </c>
      <c r="AI9" s="33"/>
      <c r="AJ9" s="14" t="s">
        <v>71</v>
      </c>
      <c r="AK9" s="14" t="s">
        <v>72</v>
      </c>
      <c r="AL9" s="15">
        <f t="shared" si="1"/>
        <v>0</v>
      </c>
    </row>
    <row r="10" spans="1:38" ht="94.5" customHeight="1">
      <c r="A10" s="34" t="s">
        <v>58</v>
      </c>
      <c r="B10" s="18" t="s">
        <v>59</v>
      </c>
      <c r="C10" s="15" t="s">
        <v>94</v>
      </c>
      <c r="D10" s="16" t="s">
        <v>95</v>
      </c>
      <c r="E10" s="17"/>
      <c r="F10" s="17"/>
      <c r="G10" s="17"/>
      <c r="H10" s="14" t="s">
        <v>5</v>
      </c>
      <c r="I10" s="17"/>
      <c r="J10" s="17"/>
      <c r="K10" s="17"/>
      <c r="L10" s="17"/>
      <c r="M10" s="17"/>
      <c r="N10" s="44" t="s">
        <v>86</v>
      </c>
      <c r="O10" s="17" t="s">
        <v>87</v>
      </c>
      <c r="P10" s="45" t="s">
        <v>88</v>
      </c>
      <c r="Q10" s="15" t="s">
        <v>65</v>
      </c>
      <c r="R10" s="14" t="s">
        <v>66</v>
      </c>
      <c r="S10" s="19">
        <v>44228</v>
      </c>
      <c r="T10" s="20">
        <v>44561</v>
      </c>
      <c r="U10" s="14" t="s">
        <v>67</v>
      </c>
      <c r="V10" s="14" t="s">
        <v>68</v>
      </c>
      <c r="W10" s="14">
        <v>1</v>
      </c>
      <c r="X10" s="23"/>
      <c r="Y10" s="39">
        <f t="shared" ref="Y10:Y22" si="3">IF(W10=0,"0",IFERROR(X10/W10,0))</f>
        <v>0</v>
      </c>
      <c r="Z10" s="50"/>
      <c r="AA10" s="26">
        <v>100000000</v>
      </c>
      <c r="AB10" s="51">
        <v>35000000</v>
      </c>
      <c r="AC10" s="42" t="s">
        <v>90</v>
      </c>
      <c r="AD10" s="53"/>
      <c r="AE10" s="54"/>
      <c r="AF10" s="30" t="str">
        <f>IF(AD10=0,"0",IFERROR(AD10/AB12,0))</f>
        <v>0</v>
      </c>
      <c r="AG10" s="21"/>
      <c r="AH10" s="32" t="s">
        <v>68</v>
      </c>
      <c r="AI10" s="33"/>
      <c r="AJ10" s="14" t="s">
        <v>71</v>
      </c>
      <c r="AK10" s="14" t="s">
        <v>72</v>
      </c>
      <c r="AL10" s="15">
        <f t="shared" si="1"/>
        <v>0</v>
      </c>
    </row>
    <row r="11" spans="1:38" ht="125.25" customHeight="1">
      <c r="A11" s="34" t="s">
        <v>58</v>
      </c>
      <c r="B11" s="18" t="s">
        <v>59</v>
      </c>
      <c r="C11" s="15" t="s">
        <v>96</v>
      </c>
      <c r="D11" s="16" t="s">
        <v>97</v>
      </c>
      <c r="E11" s="17"/>
      <c r="F11" s="17"/>
      <c r="G11" s="17"/>
      <c r="H11" s="14" t="s">
        <v>5</v>
      </c>
      <c r="I11" s="17"/>
      <c r="J11" s="17"/>
      <c r="K11" s="17"/>
      <c r="L11" s="17"/>
      <c r="M11" s="17"/>
      <c r="N11" s="44" t="s">
        <v>79</v>
      </c>
      <c r="O11" s="17" t="s">
        <v>80</v>
      </c>
      <c r="P11" s="45" t="s">
        <v>81</v>
      </c>
      <c r="Q11" s="15" t="s">
        <v>65</v>
      </c>
      <c r="R11" s="14" t="s">
        <v>66</v>
      </c>
      <c r="S11" s="19">
        <v>44228</v>
      </c>
      <c r="T11" s="20">
        <v>44561</v>
      </c>
      <c r="U11" s="18" t="s">
        <v>98</v>
      </c>
      <c r="V11" s="14" t="s">
        <v>99</v>
      </c>
      <c r="W11" s="37">
        <v>10</v>
      </c>
      <c r="X11" s="23"/>
      <c r="Y11" s="39">
        <f t="shared" si="3"/>
        <v>0</v>
      </c>
      <c r="Z11" s="50"/>
      <c r="AA11" s="46">
        <v>50000000</v>
      </c>
      <c r="AB11" s="51">
        <v>50000000</v>
      </c>
      <c r="AC11" s="55" t="s">
        <v>90</v>
      </c>
      <c r="AD11" s="48"/>
      <c r="AE11" s="49"/>
      <c r="AF11" s="30" t="str">
        <f t="shared" ref="AF11:AF19" si="4">IF(AD11=0,"0",IFERROR(AD11/AB11,0))</f>
        <v>0</v>
      </c>
      <c r="AG11" s="15"/>
      <c r="AH11" s="32" t="s">
        <v>70</v>
      </c>
      <c r="AI11" s="33"/>
      <c r="AJ11" s="14" t="s">
        <v>71</v>
      </c>
      <c r="AK11" s="14" t="s">
        <v>72</v>
      </c>
      <c r="AL11" s="15">
        <f t="shared" si="1"/>
        <v>0</v>
      </c>
    </row>
    <row r="12" spans="1:38" ht="90" customHeight="1">
      <c r="A12" s="34" t="s">
        <v>58</v>
      </c>
      <c r="B12" s="18" t="s">
        <v>59</v>
      </c>
      <c r="C12" s="15" t="s">
        <v>100</v>
      </c>
      <c r="D12" s="16" t="s">
        <v>101</v>
      </c>
      <c r="E12" s="17"/>
      <c r="F12" s="17"/>
      <c r="G12" s="17"/>
      <c r="H12" s="14" t="s">
        <v>5</v>
      </c>
      <c r="I12" s="17"/>
      <c r="J12" s="17"/>
      <c r="K12" s="17"/>
      <c r="L12" s="17"/>
      <c r="M12" s="17"/>
      <c r="N12" s="18" t="s">
        <v>86</v>
      </c>
      <c r="O12" s="17" t="s">
        <v>87</v>
      </c>
      <c r="P12" s="17" t="s">
        <v>88</v>
      </c>
      <c r="Q12" s="15" t="s">
        <v>65</v>
      </c>
      <c r="R12" s="14" t="s">
        <v>66</v>
      </c>
      <c r="S12" s="19">
        <v>44228</v>
      </c>
      <c r="T12" s="20">
        <v>44561</v>
      </c>
      <c r="U12" s="14" t="s">
        <v>102</v>
      </c>
      <c r="V12" s="14" t="s">
        <v>68</v>
      </c>
      <c r="W12" s="37">
        <v>75</v>
      </c>
      <c r="X12" s="23"/>
      <c r="Y12" s="24">
        <f t="shared" si="3"/>
        <v>0</v>
      </c>
      <c r="Z12" s="50"/>
      <c r="AA12" s="26">
        <f>+'[1]TRASLADO No.1'!$G$198+'[1]TRASLADO No.1'!$G$207+'[1]TRASLADO No.1'!$G$214</f>
        <v>0</v>
      </c>
      <c r="AB12" s="51">
        <v>515000000</v>
      </c>
      <c r="AC12" s="56" t="s">
        <v>103</v>
      </c>
      <c r="AD12" s="48"/>
      <c r="AE12" s="14"/>
      <c r="AF12" s="30" t="str">
        <f t="shared" si="4"/>
        <v>0</v>
      </c>
      <c r="AG12" s="15"/>
      <c r="AH12" s="32" t="s">
        <v>68</v>
      </c>
      <c r="AI12" s="33"/>
      <c r="AJ12" s="14" t="s">
        <v>71</v>
      </c>
      <c r="AK12" s="14" t="s">
        <v>72</v>
      </c>
      <c r="AL12" s="15">
        <f t="shared" si="1"/>
        <v>0</v>
      </c>
    </row>
    <row r="13" spans="1:38" ht="145.5" customHeight="1">
      <c r="A13" s="34" t="s">
        <v>58</v>
      </c>
      <c r="B13" s="18" t="s">
        <v>59</v>
      </c>
      <c r="C13" s="15" t="s">
        <v>104</v>
      </c>
      <c r="D13" s="16" t="s">
        <v>105</v>
      </c>
      <c r="E13" s="17"/>
      <c r="F13" s="17"/>
      <c r="G13" s="17"/>
      <c r="H13" s="14" t="s">
        <v>5</v>
      </c>
      <c r="I13" s="17"/>
      <c r="J13" s="17"/>
      <c r="K13" s="17"/>
      <c r="L13" s="17"/>
      <c r="M13" s="17"/>
      <c r="N13" s="18" t="s">
        <v>106</v>
      </c>
      <c r="O13" s="45" t="s">
        <v>107</v>
      </c>
      <c r="P13" s="15" t="s">
        <v>108</v>
      </c>
      <c r="Q13" s="15" t="s">
        <v>109</v>
      </c>
      <c r="R13" s="14" t="s">
        <v>66</v>
      </c>
      <c r="S13" s="19">
        <v>44228</v>
      </c>
      <c r="T13" s="20">
        <v>44561</v>
      </c>
      <c r="U13" s="18" t="s">
        <v>110</v>
      </c>
      <c r="V13" s="14" t="s">
        <v>68</v>
      </c>
      <c r="W13" s="14">
        <v>1</v>
      </c>
      <c r="X13" s="23"/>
      <c r="Y13" s="24">
        <f t="shared" si="3"/>
        <v>0</v>
      </c>
      <c r="Z13" s="25"/>
      <c r="AA13" s="57">
        <v>111776313.25</v>
      </c>
      <c r="AB13" s="58">
        <v>54286313.25</v>
      </c>
      <c r="AC13" s="58" t="s">
        <v>111</v>
      </c>
      <c r="AD13" s="48"/>
      <c r="AE13" s="59"/>
      <c r="AF13" s="30" t="str">
        <f t="shared" si="4"/>
        <v>0</v>
      </c>
      <c r="AG13" s="31"/>
      <c r="AH13" s="32" t="s">
        <v>70</v>
      </c>
      <c r="AI13" s="33"/>
      <c r="AJ13" s="14" t="s">
        <v>71</v>
      </c>
      <c r="AK13" s="14" t="s">
        <v>72</v>
      </c>
      <c r="AL13" s="15">
        <f t="shared" si="1"/>
        <v>0</v>
      </c>
    </row>
    <row r="14" spans="1:38" ht="131.25" customHeight="1">
      <c r="A14" s="60" t="s">
        <v>58</v>
      </c>
      <c r="B14" s="61" t="s">
        <v>59</v>
      </c>
      <c r="C14" s="62" t="s">
        <v>112</v>
      </c>
      <c r="D14" s="63" t="s">
        <v>113</v>
      </c>
      <c r="E14" s="36"/>
      <c r="F14" s="36"/>
      <c r="G14" s="36"/>
      <c r="H14" s="64" t="s">
        <v>5</v>
      </c>
      <c r="I14" s="36"/>
      <c r="J14" s="36"/>
      <c r="K14" s="36"/>
      <c r="L14" s="36"/>
      <c r="M14" s="65"/>
      <c r="N14" s="14" t="s">
        <v>106</v>
      </c>
      <c r="O14" s="66" t="s">
        <v>107</v>
      </c>
      <c r="P14" s="62" t="s">
        <v>108</v>
      </c>
      <c r="Q14" s="67" t="s">
        <v>114</v>
      </c>
      <c r="R14" s="64" t="s">
        <v>66</v>
      </c>
      <c r="S14" s="68">
        <v>44228</v>
      </c>
      <c r="T14" s="69">
        <v>44561</v>
      </c>
      <c r="U14" s="64" t="s">
        <v>115</v>
      </c>
      <c r="V14" s="64" t="s">
        <v>116</v>
      </c>
      <c r="W14" s="70">
        <v>1</v>
      </c>
      <c r="X14" s="23"/>
      <c r="Y14" s="24">
        <f t="shared" si="3"/>
        <v>0</v>
      </c>
      <c r="Z14" s="25"/>
      <c r="AA14" s="71">
        <v>660502316.75999999</v>
      </c>
      <c r="AB14" s="58">
        <v>717992316.75999999</v>
      </c>
      <c r="AC14" s="42" t="s">
        <v>117</v>
      </c>
      <c r="AD14" s="48"/>
      <c r="AE14" s="72"/>
      <c r="AF14" s="30" t="str">
        <f t="shared" si="4"/>
        <v>0</v>
      </c>
      <c r="AG14" s="31"/>
      <c r="AH14" s="32" t="s">
        <v>70</v>
      </c>
      <c r="AI14" s="33"/>
      <c r="AJ14" s="14" t="s">
        <v>71</v>
      </c>
      <c r="AK14" s="14" t="s">
        <v>72</v>
      </c>
      <c r="AL14" s="15">
        <f t="shared" si="1"/>
        <v>0</v>
      </c>
    </row>
    <row r="15" spans="1:38" ht="84.75" customHeight="1">
      <c r="A15" s="14" t="s">
        <v>58</v>
      </c>
      <c r="B15" s="14" t="s">
        <v>59</v>
      </c>
      <c r="C15" s="15" t="s">
        <v>118</v>
      </c>
      <c r="D15" s="16" t="s">
        <v>119</v>
      </c>
      <c r="E15" s="73"/>
      <c r="F15" s="73"/>
      <c r="G15" s="15"/>
      <c r="H15" s="14" t="s">
        <v>5</v>
      </c>
      <c r="I15" s="15"/>
      <c r="J15" s="15"/>
      <c r="K15" s="15"/>
      <c r="L15" s="15"/>
      <c r="M15" s="15"/>
      <c r="N15" s="14" t="s">
        <v>120</v>
      </c>
      <c r="O15" s="15" t="s">
        <v>121</v>
      </c>
      <c r="P15" s="62" t="s">
        <v>122</v>
      </c>
      <c r="Q15" s="62" t="s">
        <v>123</v>
      </c>
      <c r="R15" s="14" t="s">
        <v>124</v>
      </c>
      <c r="S15" s="74">
        <v>44228</v>
      </c>
      <c r="T15" s="74" t="s">
        <v>72</v>
      </c>
      <c r="U15" s="14" t="s">
        <v>125</v>
      </c>
      <c r="V15" s="14" t="s">
        <v>126</v>
      </c>
      <c r="W15" s="21">
        <v>1</v>
      </c>
      <c r="X15" s="23"/>
      <c r="Y15" s="75">
        <f t="shared" si="3"/>
        <v>0</v>
      </c>
      <c r="Z15" s="25"/>
      <c r="AA15" s="76"/>
      <c r="AB15" s="76">
        <v>1608143739.4400001</v>
      </c>
      <c r="AC15" s="42" t="s">
        <v>127</v>
      </c>
      <c r="AD15" s="77"/>
      <c r="AE15" s="14"/>
      <c r="AF15" s="78" t="str">
        <f t="shared" si="4"/>
        <v>0</v>
      </c>
      <c r="AG15" s="79"/>
      <c r="AH15" s="32" t="s">
        <v>70</v>
      </c>
      <c r="AI15" s="80"/>
      <c r="AJ15" s="81" t="s">
        <v>71</v>
      </c>
      <c r="AK15" s="14" t="s">
        <v>72</v>
      </c>
      <c r="AL15" s="15">
        <f t="shared" si="1"/>
        <v>0</v>
      </c>
    </row>
    <row r="16" spans="1:38" ht="116.25" customHeight="1">
      <c r="A16" s="64" t="s">
        <v>58</v>
      </c>
      <c r="B16" s="64" t="s">
        <v>59</v>
      </c>
      <c r="C16" s="62" t="s">
        <v>118</v>
      </c>
      <c r="D16" s="63" t="s">
        <v>119</v>
      </c>
      <c r="E16" s="64"/>
      <c r="F16" s="62"/>
      <c r="G16" s="62"/>
      <c r="H16" s="64" t="s">
        <v>5</v>
      </c>
      <c r="I16" s="62"/>
      <c r="J16" s="62"/>
      <c r="K16" s="62"/>
      <c r="L16" s="62"/>
      <c r="M16" s="62"/>
      <c r="N16" s="64" t="s">
        <v>128</v>
      </c>
      <c r="O16" s="62" t="s">
        <v>129</v>
      </c>
      <c r="P16" s="62" t="s">
        <v>122</v>
      </c>
      <c r="Q16" s="62" t="s">
        <v>123</v>
      </c>
      <c r="R16" s="14" t="s">
        <v>66</v>
      </c>
      <c r="S16" s="82">
        <v>44228</v>
      </c>
      <c r="T16" s="74" t="s">
        <v>72</v>
      </c>
      <c r="U16" s="64" t="s">
        <v>125</v>
      </c>
      <c r="V16" s="64" t="s">
        <v>126</v>
      </c>
      <c r="W16" s="83">
        <v>1</v>
      </c>
      <c r="X16" s="84"/>
      <c r="Y16" s="75">
        <f t="shared" si="3"/>
        <v>0</v>
      </c>
      <c r="Z16" s="25"/>
      <c r="AA16" s="85">
        <v>0</v>
      </c>
      <c r="AB16" s="86">
        <v>5600000000</v>
      </c>
      <c r="AC16" s="87" t="s">
        <v>130</v>
      </c>
      <c r="AD16" s="88"/>
      <c r="AE16" s="14"/>
      <c r="AF16" s="89" t="str">
        <f t="shared" si="4"/>
        <v>0</v>
      </c>
      <c r="AG16" s="90"/>
      <c r="AH16" s="91" t="s">
        <v>70</v>
      </c>
      <c r="AI16" s="92"/>
      <c r="AJ16" s="93" t="s">
        <v>71</v>
      </c>
      <c r="AK16" s="64" t="s">
        <v>72</v>
      </c>
      <c r="AL16" s="15">
        <f t="shared" si="1"/>
        <v>0</v>
      </c>
    </row>
    <row r="17" spans="1:38" ht="116.25" customHeight="1">
      <c r="A17" s="64" t="s">
        <v>58</v>
      </c>
      <c r="B17" s="64" t="s">
        <v>59</v>
      </c>
      <c r="C17" s="62" t="s">
        <v>118</v>
      </c>
      <c r="D17" s="63" t="s">
        <v>119</v>
      </c>
      <c r="E17" s="64"/>
      <c r="F17" s="62"/>
      <c r="G17" s="62"/>
      <c r="H17" s="64" t="s">
        <v>5</v>
      </c>
      <c r="I17" s="62"/>
      <c r="J17" s="62"/>
      <c r="K17" s="62"/>
      <c r="L17" s="62"/>
      <c r="M17" s="62"/>
      <c r="N17" s="64" t="s">
        <v>128</v>
      </c>
      <c r="O17" s="62" t="s">
        <v>131</v>
      </c>
      <c r="P17" s="62" t="s">
        <v>122</v>
      </c>
      <c r="Q17" s="62" t="s">
        <v>123</v>
      </c>
      <c r="R17" s="14" t="s">
        <v>66</v>
      </c>
      <c r="S17" s="82">
        <v>44228</v>
      </c>
      <c r="T17" s="74" t="s">
        <v>72</v>
      </c>
      <c r="U17" s="64" t="s">
        <v>125</v>
      </c>
      <c r="V17" s="64" t="s">
        <v>126</v>
      </c>
      <c r="W17" s="83">
        <v>3</v>
      </c>
      <c r="X17" s="84"/>
      <c r="Y17" s="75">
        <f t="shared" si="3"/>
        <v>0</v>
      </c>
      <c r="Z17" s="25"/>
      <c r="AA17" s="85">
        <v>0</v>
      </c>
      <c r="AB17" s="85">
        <v>10000000</v>
      </c>
      <c r="AC17" s="87" t="s">
        <v>130</v>
      </c>
      <c r="AD17" s="88"/>
      <c r="AE17" s="14"/>
      <c r="AF17" s="89" t="str">
        <f t="shared" si="4"/>
        <v>0</v>
      </c>
      <c r="AG17" s="90"/>
      <c r="AH17" s="91" t="s">
        <v>70</v>
      </c>
      <c r="AI17" s="92"/>
      <c r="AJ17" s="93" t="s">
        <v>71</v>
      </c>
      <c r="AK17" s="64" t="s">
        <v>72</v>
      </c>
      <c r="AL17" s="15">
        <f t="shared" si="1"/>
        <v>0</v>
      </c>
    </row>
    <row r="18" spans="1:38" ht="89.25" customHeight="1">
      <c r="A18" s="14" t="s">
        <v>58</v>
      </c>
      <c r="B18" s="14" t="s">
        <v>59</v>
      </c>
      <c r="C18" s="15" t="s">
        <v>132</v>
      </c>
      <c r="D18" s="16" t="s">
        <v>133</v>
      </c>
      <c r="E18" s="31"/>
      <c r="F18" s="31"/>
      <c r="G18" s="31"/>
      <c r="H18" s="21" t="s">
        <v>5</v>
      </c>
      <c r="I18" s="31"/>
      <c r="J18" s="31"/>
      <c r="K18" s="31"/>
      <c r="L18" s="31"/>
      <c r="M18" s="31"/>
      <c r="N18" s="14" t="s">
        <v>134</v>
      </c>
      <c r="O18" s="15" t="s">
        <v>135</v>
      </c>
      <c r="P18" s="15" t="s">
        <v>122</v>
      </c>
      <c r="Q18" s="15" t="s">
        <v>123</v>
      </c>
      <c r="R18" s="14" t="s">
        <v>66</v>
      </c>
      <c r="S18" s="74">
        <v>44228</v>
      </c>
      <c r="T18" s="74">
        <v>44561</v>
      </c>
      <c r="U18" s="14" t="s">
        <v>136</v>
      </c>
      <c r="V18" s="14" t="s">
        <v>126</v>
      </c>
      <c r="W18" s="14">
        <v>1</v>
      </c>
      <c r="X18" s="23"/>
      <c r="Y18" s="24">
        <f t="shared" si="3"/>
        <v>0</v>
      </c>
      <c r="Z18" s="25"/>
      <c r="AA18" s="41">
        <v>1138223687.3900001</v>
      </c>
      <c r="AB18" s="41">
        <v>1138223687.3900001</v>
      </c>
      <c r="AC18" s="42" t="s">
        <v>137</v>
      </c>
      <c r="AD18" s="59"/>
      <c r="AE18" s="49"/>
      <c r="AF18" s="78" t="str">
        <f t="shared" si="4"/>
        <v>0</v>
      </c>
      <c r="AG18" s="15"/>
      <c r="AH18" s="32" t="s">
        <v>70</v>
      </c>
      <c r="AI18" s="80"/>
      <c r="AJ18" s="14" t="s">
        <v>71</v>
      </c>
      <c r="AK18" s="21" t="s">
        <v>72</v>
      </c>
      <c r="AL18" s="15">
        <f t="shared" si="1"/>
        <v>0</v>
      </c>
    </row>
    <row r="19" spans="1:38" ht="89.25" customHeight="1">
      <c r="A19" s="14" t="s">
        <v>58</v>
      </c>
      <c r="B19" s="14" t="s">
        <v>59</v>
      </c>
      <c r="C19" s="15" t="s">
        <v>132</v>
      </c>
      <c r="D19" s="16" t="s">
        <v>133</v>
      </c>
      <c r="E19" s="31"/>
      <c r="F19" s="31"/>
      <c r="G19" s="31"/>
      <c r="H19" s="21" t="s">
        <v>5</v>
      </c>
      <c r="I19" s="31"/>
      <c r="J19" s="31"/>
      <c r="K19" s="31"/>
      <c r="L19" s="31"/>
      <c r="M19" s="31"/>
      <c r="N19" s="14" t="s">
        <v>134</v>
      </c>
      <c r="O19" s="15" t="s">
        <v>135</v>
      </c>
      <c r="P19" s="15" t="s">
        <v>122</v>
      </c>
      <c r="Q19" s="15" t="s">
        <v>123</v>
      </c>
      <c r="R19" s="14" t="s">
        <v>66</v>
      </c>
      <c r="S19" s="74">
        <v>44228</v>
      </c>
      <c r="T19" s="74">
        <v>44561</v>
      </c>
      <c r="U19" s="14" t="s">
        <v>138</v>
      </c>
      <c r="V19" s="14" t="s">
        <v>126</v>
      </c>
      <c r="W19" s="14">
        <v>5</v>
      </c>
      <c r="X19" s="23"/>
      <c r="Y19" s="24">
        <f t="shared" si="3"/>
        <v>0</v>
      </c>
      <c r="Z19" s="25"/>
      <c r="AA19" s="41">
        <v>1138223687.3900001</v>
      </c>
      <c r="AB19" s="41">
        <v>1138223687.3900001</v>
      </c>
      <c r="AC19" s="42" t="s">
        <v>137</v>
      </c>
      <c r="AD19" s="59"/>
      <c r="AE19" s="49"/>
      <c r="AF19" s="78" t="str">
        <f t="shared" si="4"/>
        <v>0</v>
      </c>
      <c r="AG19" s="15"/>
      <c r="AH19" s="32" t="s">
        <v>70</v>
      </c>
      <c r="AI19" s="80"/>
      <c r="AJ19" s="14" t="s">
        <v>71</v>
      </c>
      <c r="AK19" s="21" t="s">
        <v>72</v>
      </c>
      <c r="AL19" s="15">
        <f t="shared" si="1"/>
        <v>0</v>
      </c>
    </row>
    <row r="20" spans="1:38" ht="89.25" customHeight="1">
      <c r="A20" s="14" t="s">
        <v>58</v>
      </c>
      <c r="B20" s="14" t="s">
        <v>59</v>
      </c>
      <c r="C20" s="15" t="s">
        <v>132</v>
      </c>
      <c r="D20" s="16" t="s">
        <v>133</v>
      </c>
      <c r="E20" s="31"/>
      <c r="F20" s="31"/>
      <c r="G20" s="31"/>
      <c r="H20" s="21" t="s">
        <v>5</v>
      </c>
      <c r="I20" s="31"/>
      <c r="J20" s="31"/>
      <c r="K20" s="31"/>
      <c r="L20" s="31"/>
      <c r="M20" s="31"/>
      <c r="N20" s="14" t="s">
        <v>134</v>
      </c>
      <c r="O20" s="15" t="s">
        <v>135</v>
      </c>
      <c r="P20" s="15" t="s">
        <v>122</v>
      </c>
      <c r="Q20" s="15" t="s">
        <v>123</v>
      </c>
      <c r="R20" s="14" t="s">
        <v>66</v>
      </c>
      <c r="S20" s="74">
        <v>44228</v>
      </c>
      <c r="T20" s="74">
        <v>44561</v>
      </c>
      <c r="U20" s="14" t="s">
        <v>139</v>
      </c>
      <c r="V20" s="14" t="s">
        <v>126</v>
      </c>
      <c r="W20" s="14">
        <v>4</v>
      </c>
      <c r="X20" s="23"/>
      <c r="Y20" s="24">
        <f t="shared" si="3"/>
        <v>0</v>
      </c>
      <c r="Z20" s="25"/>
      <c r="AA20" s="41">
        <v>1138223687.3900001</v>
      </c>
      <c r="AB20" s="41">
        <v>1138223687.3900001</v>
      </c>
      <c r="AC20" s="42" t="s">
        <v>137</v>
      </c>
      <c r="AD20" s="59"/>
      <c r="AE20" s="49"/>
      <c r="AF20" s="78" t="str">
        <f>IF(AD20=0,"0",IFERROR(AD20/#REF!,0))</f>
        <v>0</v>
      </c>
      <c r="AG20" s="15"/>
      <c r="AH20" s="32" t="s">
        <v>70</v>
      </c>
      <c r="AI20" s="80"/>
      <c r="AJ20" s="14" t="s">
        <v>71</v>
      </c>
      <c r="AK20" s="21" t="s">
        <v>72</v>
      </c>
      <c r="AL20" s="15">
        <f t="shared" si="1"/>
        <v>0</v>
      </c>
    </row>
    <row r="21" spans="1:38" ht="84.75" hidden="1" customHeight="1">
      <c r="A21" s="94" t="s">
        <v>140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  <c r="N21" s="95"/>
      <c r="O21" s="95"/>
      <c r="P21" s="97"/>
      <c r="Q21" s="95"/>
      <c r="R21" s="95"/>
      <c r="S21" s="98"/>
      <c r="T21" s="98"/>
      <c r="U21" s="99"/>
      <c r="V21" s="100"/>
      <c r="W21" s="100"/>
      <c r="X21" s="101"/>
      <c r="Y21" s="102" t="str">
        <f t="shared" si="3"/>
        <v>0</v>
      </c>
      <c r="Z21" s="95"/>
      <c r="AA21" s="95"/>
      <c r="AB21" s="103"/>
      <c r="AC21" s="104"/>
      <c r="AD21" s="103"/>
      <c r="AE21" s="105"/>
      <c r="AF21" s="102" t="str">
        <f t="shared" ref="AF21:AF22" si="5">IF(AD21=0,"0",IFERROR(AD21/AB21,0))</f>
        <v>0</v>
      </c>
      <c r="AG21" s="106"/>
      <c r="AH21" s="107"/>
      <c r="AI21" s="108" t="e">
        <f>#REF!+#REF!</f>
        <v>#REF!</v>
      </c>
      <c r="AJ21" s="109"/>
      <c r="AK21" s="105"/>
      <c r="AL21" s="110"/>
    </row>
    <row r="22" spans="1:38" ht="81" customHeight="1">
      <c r="A22" s="111" t="s">
        <v>141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240"/>
      <c r="V22" s="219"/>
      <c r="W22" s="113">
        <f t="shared" ref="W22:X22" si="6">SUM(W21)</f>
        <v>0</v>
      </c>
      <c r="X22" s="113">
        <f t="shared" si="6"/>
        <v>0</v>
      </c>
      <c r="Y22" s="114" t="str">
        <f t="shared" si="3"/>
        <v>0</v>
      </c>
      <c r="Z22" s="115"/>
      <c r="AA22" s="115"/>
      <c r="AB22" s="116">
        <f>SUM(AB21)</f>
        <v>0</v>
      </c>
      <c r="AC22" s="117"/>
      <c r="AD22" s="116">
        <f>SUM(AD21)</f>
        <v>0</v>
      </c>
      <c r="AE22" s="117"/>
      <c r="AF22" s="114" t="str">
        <f t="shared" si="5"/>
        <v>0</v>
      </c>
      <c r="AG22" s="117"/>
      <c r="AH22" s="117"/>
      <c r="AI22" s="118" t="e">
        <f>SUM(AI5:AI21)</f>
        <v>#REF!</v>
      </c>
      <c r="AJ22" s="218"/>
      <c r="AK22" s="219"/>
      <c r="AL22" s="119"/>
    </row>
    <row r="23" spans="1:38" ht="116.25" customHeight="1">
      <c r="A23" s="120"/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0"/>
      <c r="Q23" s="121"/>
      <c r="R23" s="121"/>
      <c r="S23" s="123"/>
      <c r="T23" s="123"/>
      <c r="U23" s="123"/>
      <c r="V23" s="121"/>
      <c r="W23" s="124"/>
      <c r="X23" s="124"/>
      <c r="Y23" s="124"/>
      <c r="Z23" s="124"/>
      <c r="AA23" s="125"/>
      <c r="AB23" s="124"/>
      <c r="AC23" s="124"/>
      <c r="AD23" s="121"/>
      <c r="AE23" s="121"/>
      <c r="AF23" s="121"/>
      <c r="AG23" s="121"/>
      <c r="AH23" s="126"/>
      <c r="AI23" s="126"/>
      <c r="AJ23" s="124"/>
      <c r="AK23" s="124"/>
      <c r="AL23" s="124"/>
    </row>
    <row r="24" spans="1:38" ht="79.5" customHeight="1">
      <c r="A24" s="191" t="s">
        <v>142</v>
      </c>
      <c r="B24" s="192"/>
      <c r="C24" s="182" t="s">
        <v>143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4"/>
      <c r="N24" s="188"/>
      <c r="O24" s="183"/>
      <c r="P24" s="184"/>
      <c r="Q24" s="191" t="s">
        <v>144</v>
      </c>
      <c r="R24" s="197"/>
      <c r="S24" s="182" t="s">
        <v>145</v>
      </c>
      <c r="T24" s="184"/>
      <c r="U24" s="220"/>
      <c r="V24" s="183"/>
      <c r="W24" s="183"/>
      <c r="X24" s="183"/>
      <c r="Y24" s="184"/>
      <c r="Z24" s="241" t="s">
        <v>146</v>
      </c>
      <c r="AA24" s="184"/>
      <c r="AB24" s="220"/>
      <c r="AC24" s="183"/>
      <c r="AD24" s="183"/>
      <c r="AE24" s="184"/>
      <c r="AF24" s="182" t="s">
        <v>147</v>
      </c>
      <c r="AG24" s="184"/>
      <c r="AH24" s="220"/>
      <c r="AI24" s="183"/>
      <c r="AJ24" s="183"/>
      <c r="AK24" s="183"/>
      <c r="AL24" s="184"/>
    </row>
    <row r="25" spans="1:38" ht="19.5" customHeight="1">
      <c r="A25" s="193"/>
      <c r="B25" s="194"/>
      <c r="C25" s="182" t="s">
        <v>148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4"/>
      <c r="N25" s="188"/>
      <c r="O25" s="183"/>
      <c r="P25" s="184"/>
      <c r="Q25" s="193"/>
      <c r="R25" s="198"/>
      <c r="S25" s="182" t="s">
        <v>149</v>
      </c>
      <c r="T25" s="184"/>
      <c r="U25" s="238" t="s">
        <v>150</v>
      </c>
      <c r="V25" s="183"/>
      <c r="W25" s="183"/>
      <c r="X25" s="183"/>
      <c r="Y25" s="184"/>
      <c r="Z25" s="186" t="s">
        <v>149</v>
      </c>
      <c r="AA25" s="184"/>
      <c r="AB25" s="238" t="s">
        <v>151</v>
      </c>
      <c r="AC25" s="183"/>
      <c r="AD25" s="183"/>
      <c r="AE25" s="184"/>
      <c r="AF25" s="187" t="s">
        <v>149</v>
      </c>
      <c r="AG25" s="184"/>
      <c r="AH25" s="238" t="s">
        <v>152</v>
      </c>
      <c r="AI25" s="183"/>
      <c r="AJ25" s="183"/>
      <c r="AK25" s="183"/>
      <c r="AL25" s="184"/>
    </row>
    <row r="26" spans="1:38" ht="19.5" customHeight="1">
      <c r="A26" s="193"/>
      <c r="B26" s="194"/>
      <c r="C26" s="182" t="s">
        <v>153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4"/>
      <c r="N26" s="188"/>
      <c r="O26" s="183"/>
      <c r="P26" s="184"/>
      <c r="Q26" s="193"/>
      <c r="R26" s="198"/>
      <c r="S26" s="182" t="s">
        <v>154</v>
      </c>
      <c r="T26" s="184"/>
      <c r="U26" s="185">
        <v>3135582508</v>
      </c>
      <c r="V26" s="183"/>
      <c r="W26" s="183"/>
      <c r="X26" s="183"/>
      <c r="Y26" s="184"/>
      <c r="Z26" s="186" t="s">
        <v>154</v>
      </c>
      <c r="AA26" s="184"/>
      <c r="AB26" s="185">
        <v>3107847572</v>
      </c>
      <c r="AC26" s="183"/>
      <c r="AD26" s="183"/>
      <c r="AE26" s="184"/>
      <c r="AF26" s="187" t="s">
        <v>154</v>
      </c>
      <c r="AG26" s="184"/>
      <c r="AH26" s="185">
        <v>3506206476</v>
      </c>
      <c r="AI26" s="183"/>
      <c r="AJ26" s="183"/>
      <c r="AK26" s="183"/>
      <c r="AL26" s="184"/>
    </row>
    <row r="27" spans="1:38" ht="19.5" customHeight="1">
      <c r="A27" s="193"/>
      <c r="B27" s="194"/>
      <c r="C27" s="182" t="s">
        <v>155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4"/>
      <c r="N27" s="188"/>
      <c r="O27" s="183"/>
      <c r="P27" s="184"/>
      <c r="Q27" s="193"/>
      <c r="R27" s="198"/>
      <c r="S27" s="182" t="s">
        <v>156</v>
      </c>
      <c r="T27" s="184"/>
      <c r="U27" s="189" t="s">
        <v>157</v>
      </c>
      <c r="V27" s="183"/>
      <c r="W27" s="183"/>
      <c r="X27" s="183"/>
      <c r="Y27" s="184"/>
      <c r="Z27" s="186" t="s">
        <v>156</v>
      </c>
      <c r="AA27" s="184"/>
      <c r="AB27" s="185" t="s">
        <v>158</v>
      </c>
      <c r="AC27" s="183"/>
      <c r="AD27" s="183"/>
      <c r="AE27" s="184"/>
      <c r="AF27" s="187" t="s">
        <v>156</v>
      </c>
      <c r="AG27" s="184"/>
      <c r="AH27" s="185" t="s">
        <v>159</v>
      </c>
      <c r="AI27" s="183"/>
      <c r="AJ27" s="183"/>
      <c r="AK27" s="183"/>
      <c r="AL27" s="184"/>
    </row>
    <row r="28" spans="1:38" ht="19.5" customHeight="1">
      <c r="A28" s="193"/>
      <c r="B28" s="194"/>
      <c r="C28" s="182" t="s">
        <v>160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188"/>
      <c r="O28" s="183"/>
      <c r="P28" s="184"/>
      <c r="Q28" s="193"/>
      <c r="R28" s="198"/>
      <c r="S28" s="182" t="s">
        <v>161</v>
      </c>
      <c r="T28" s="184"/>
      <c r="U28" s="185" t="s">
        <v>162</v>
      </c>
      <c r="V28" s="183"/>
      <c r="W28" s="183"/>
      <c r="X28" s="183"/>
      <c r="Y28" s="184"/>
      <c r="Z28" s="186" t="s">
        <v>161</v>
      </c>
      <c r="AA28" s="184"/>
      <c r="AB28" s="185" t="s">
        <v>163</v>
      </c>
      <c r="AC28" s="183"/>
      <c r="AD28" s="183"/>
      <c r="AE28" s="184"/>
      <c r="AF28" s="187" t="s">
        <v>161</v>
      </c>
      <c r="AG28" s="184"/>
      <c r="AH28" s="185" t="s">
        <v>164</v>
      </c>
      <c r="AI28" s="183"/>
      <c r="AJ28" s="183"/>
      <c r="AK28" s="183"/>
      <c r="AL28" s="184"/>
    </row>
    <row r="29" spans="1:38" ht="19.5" customHeight="1">
      <c r="A29" s="195"/>
      <c r="B29" s="196"/>
      <c r="C29" s="182" t="s">
        <v>165</v>
      </c>
      <c r="D29" s="183"/>
      <c r="E29" s="183"/>
      <c r="F29" s="183"/>
      <c r="G29" s="183"/>
      <c r="H29" s="183"/>
      <c r="I29" s="183"/>
      <c r="J29" s="183"/>
      <c r="K29" s="183"/>
      <c r="L29" s="183"/>
      <c r="M29" s="184"/>
      <c r="N29" s="188"/>
      <c r="O29" s="183"/>
      <c r="P29" s="184"/>
      <c r="Q29" s="195"/>
      <c r="R29" s="199"/>
      <c r="S29" s="182" t="s">
        <v>166</v>
      </c>
      <c r="T29" s="184"/>
      <c r="U29" s="190">
        <v>44574</v>
      </c>
      <c r="V29" s="183"/>
      <c r="W29" s="183"/>
      <c r="X29" s="183"/>
      <c r="Y29" s="184"/>
      <c r="Z29" s="186" t="s">
        <v>166</v>
      </c>
      <c r="AA29" s="184"/>
      <c r="AB29" s="190">
        <v>44574</v>
      </c>
      <c r="AC29" s="183"/>
      <c r="AD29" s="183"/>
      <c r="AE29" s="184"/>
      <c r="AF29" s="187" t="s">
        <v>166</v>
      </c>
      <c r="AG29" s="184"/>
      <c r="AH29" s="190">
        <v>44574</v>
      </c>
      <c r="AI29" s="183"/>
      <c r="AJ29" s="183"/>
      <c r="AK29" s="183"/>
      <c r="AL29" s="184"/>
    </row>
    <row r="30" spans="1:38" ht="12" customHeight="1">
      <c r="A30" s="126"/>
      <c r="B30" s="126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8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</row>
    <row r="31" spans="1:38" ht="12" customHeight="1">
      <c r="A31" s="126"/>
      <c r="B31" s="126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8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38" ht="12" customHeight="1">
      <c r="A32" s="126"/>
      <c r="B32" s="126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8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</row>
    <row r="33" spans="1:38" ht="12" customHeight="1">
      <c r="A33" s="126"/>
      <c r="B33" s="126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8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</row>
    <row r="34" spans="1:38" ht="12" customHeight="1">
      <c r="A34" s="126"/>
      <c r="B34" s="126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8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</row>
    <row r="35" spans="1:38" ht="12" customHeight="1">
      <c r="A35" s="126"/>
      <c r="B35" s="126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</row>
    <row r="36" spans="1:38" ht="12" customHeight="1">
      <c r="A36" s="126"/>
      <c r="B36" s="126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</row>
    <row r="37" spans="1:38" ht="12" customHeight="1">
      <c r="A37" s="126"/>
      <c r="B37" s="126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8"/>
      <c r="Q37" s="126"/>
      <c r="R37" s="126"/>
      <c r="S37" s="126"/>
      <c r="AA37" s="126"/>
      <c r="AB37" s="126"/>
    </row>
    <row r="38" spans="1:38" ht="12" customHeight="1">
      <c r="A38" s="126"/>
      <c r="B38" s="126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8"/>
      <c r="Q38" s="126"/>
      <c r="R38" s="126"/>
      <c r="S38" s="126"/>
      <c r="AA38" s="126"/>
      <c r="AB38" s="126"/>
    </row>
    <row r="39" spans="1:38" ht="12" customHeight="1">
      <c r="A39" s="126"/>
      <c r="B39" s="126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8"/>
      <c r="Q39" s="126"/>
      <c r="R39" s="126"/>
      <c r="S39" s="126"/>
      <c r="AA39" s="126"/>
      <c r="AB39" s="126"/>
    </row>
    <row r="40" spans="1:38" ht="12" customHeight="1">
      <c r="A40" s="126"/>
      <c r="B40" s="126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8"/>
      <c r="Q40" s="126"/>
      <c r="R40" s="126"/>
      <c r="S40" s="126"/>
      <c r="AA40" s="126"/>
      <c r="AB40" s="126"/>
    </row>
    <row r="41" spans="1:38" ht="12" customHeight="1">
      <c r="A41" s="126"/>
      <c r="B41" s="126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1:38" ht="12" customHeight="1">
      <c r="A42" s="126"/>
      <c r="B42" s="126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38" ht="12" customHeight="1">
      <c r="A43" s="126"/>
      <c r="B43" s="126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38" ht="12" customHeight="1">
      <c r="A44" s="126"/>
      <c r="B44" s="126"/>
      <c r="C44" s="126"/>
      <c r="D44" s="127"/>
      <c r="E44" s="127"/>
      <c r="F44" s="127"/>
      <c r="G44" s="127"/>
      <c r="H44" s="127"/>
      <c r="I44" s="127"/>
      <c r="J44" s="127"/>
      <c r="K44" s="127"/>
      <c r="L44" s="127"/>
      <c r="M44" s="127"/>
    </row>
    <row r="45" spans="1:38" ht="12" customHeight="1">
      <c r="A45" s="126"/>
      <c r="B45" s="126"/>
      <c r="C45" s="126"/>
      <c r="D45" s="127"/>
      <c r="E45" s="127"/>
      <c r="F45" s="127"/>
      <c r="G45" s="127"/>
      <c r="H45" s="127"/>
      <c r="I45" s="127"/>
      <c r="J45" s="127"/>
      <c r="K45" s="127"/>
      <c r="L45" s="127"/>
      <c r="M45" s="127"/>
    </row>
    <row r="46" spans="1:38" ht="12" customHeight="1">
      <c r="A46" s="126"/>
      <c r="B46" s="126"/>
      <c r="C46" s="126"/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38" ht="12" customHeight="1">
      <c r="A47" s="126"/>
      <c r="B47" s="126"/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</row>
    <row r="48" spans="1:38" ht="12" customHeight="1">
      <c r="A48" s="126"/>
      <c r="B48" s="126"/>
      <c r="C48" s="126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8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</row>
    <row r="49" spans="1:38" ht="12" customHeight="1">
      <c r="A49" s="126"/>
      <c r="B49" s="126"/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8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</row>
    <row r="50" spans="1:38" ht="12" customHeight="1">
      <c r="A50" s="126"/>
      <c r="B50" s="126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</row>
    <row r="51" spans="1:38" ht="12" customHeight="1">
      <c r="A51" s="126"/>
      <c r="B51" s="126"/>
      <c r="C51" s="126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</row>
    <row r="52" spans="1:38" ht="12" customHeight="1">
      <c r="A52" s="126"/>
      <c r="B52" s="126"/>
      <c r="C52" s="126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</row>
    <row r="53" spans="1:38" ht="12" customHeight="1">
      <c r="A53" s="126"/>
      <c r="B53" s="126"/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8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</row>
    <row r="54" spans="1:38" ht="12" customHeight="1">
      <c r="A54" s="126"/>
      <c r="B54" s="126"/>
      <c r="C54" s="126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W54" s="126"/>
      <c r="X54" s="126"/>
      <c r="Y54" s="126"/>
      <c r="Z54" s="126"/>
      <c r="AA54" s="126"/>
      <c r="AB54" s="126"/>
    </row>
    <row r="55" spans="1:38" ht="12" customHeight="1">
      <c r="A55" s="126"/>
      <c r="B55" s="126"/>
      <c r="C55" s="126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W55" s="126"/>
      <c r="X55" s="126"/>
      <c r="Y55" s="126"/>
      <c r="Z55" s="126"/>
      <c r="AA55" s="126"/>
      <c r="AB55" s="126"/>
    </row>
    <row r="56" spans="1:38" ht="12" customHeight="1">
      <c r="A56" s="126"/>
      <c r="B56" s="126"/>
      <c r="C56" s="126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W56" s="126"/>
      <c r="X56" s="126"/>
      <c r="Y56" s="126"/>
      <c r="Z56" s="126"/>
      <c r="AA56" s="126"/>
      <c r="AB56" s="126"/>
    </row>
    <row r="57" spans="1:38" ht="12" customHeight="1">
      <c r="A57" s="126"/>
      <c r="B57" s="126"/>
      <c r="C57" s="126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W57" s="126"/>
      <c r="X57" s="126"/>
      <c r="Y57" s="126"/>
      <c r="Z57" s="126"/>
      <c r="AA57" s="126"/>
      <c r="AB57" s="126"/>
    </row>
    <row r="58" spans="1:38" ht="12" customHeight="1">
      <c r="A58" s="126"/>
      <c r="B58" s="126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W58" s="126"/>
      <c r="X58" s="126"/>
      <c r="Y58" s="126"/>
      <c r="Z58" s="126"/>
      <c r="AA58" s="126"/>
      <c r="AB58" s="126"/>
    </row>
    <row r="59" spans="1:38" ht="12" customHeight="1">
      <c r="A59" s="126"/>
      <c r="B59" s="126"/>
      <c r="C59" s="126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W59" s="126"/>
      <c r="X59" s="126"/>
      <c r="Y59" s="126"/>
      <c r="Z59" s="126"/>
      <c r="AA59" s="126"/>
      <c r="AB59" s="126"/>
    </row>
    <row r="60" spans="1:38" ht="12" customHeight="1">
      <c r="A60" s="126"/>
      <c r="B60" s="126"/>
      <c r="C60" s="126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8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</row>
    <row r="61" spans="1:38" ht="12" customHeight="1">
      <c r="A61" s="126"/>
      <c r="B61" s="126"/>
      <c r="C61" s="126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8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</row>
    <row r="62" spans="1:38" ht="12" customHeight="1">
      <c r="A62" s="126"/>
      <c r="B62" s="126"/>
      <c r="C62" s="126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8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</row>
    <row r="63" spans="1:38" ht="12" customHeight="1">
      <c r="A63" s="126"/>
      <c r="B63" s="126"/>
      <c r="C63" s="126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8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</row>
    <row r="64" spans="1:38" ht="12" customHeight="1">
      <c r="A64" s="126"/>
      <c r="B64" s="126"/>
      <c r="C64" s="126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8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</row>
    <row r="65" spans="1:38" ht="12" customHeight="1">
      <c r="A65" s="126"/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8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</row>
    <row r="66" spans="1:38" ht="12" customHeight="1">
      <c r="A66" s="126"/>
      <c r="B66" s="126"/>
      <c r="C66" s="126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8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</row>
    <row r="67" spans="1:38" ht="12" customHeight="1">
      <c r="A67" s="126"/>
      <c r="B67" s="126"/>
      <c r="C67" s="126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8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</row>
    <row r="68" spans="1:38" ht="12" customHeight="1">
      <c r="A68" s="126"/>
      <c r="B68" s="126"/>
      <c r="C68" s="126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8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</row>
    <row r="69" spans="1:38" ht="12" customHeight="1">
      <c r="A69" s="126"/>
      <c r="B69" s="126"/>
      <c r="C69" s="126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8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</row>
    <row r="70" spans="1:38" ht="12" customHeight="1">
      <c r="A70" s="126"/>
      <c r="B70" s="126"/>
      <c r="C70" s="126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8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</row>
    <row r="71" spans="1:38" ht="12" customHeight="1">
      <c r="A71" s="126"/>
      <c r="B71" s="126"/>
      <c r="C71" s="126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8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</row>
    <row r="72" spans="1:38" ht="12" customHeight="1">
      <c r="A72" s="126"/>
      <c r="B72" s="126"/>
      <c r="C72" s="126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8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</row>
    <row r="73" spans="1:38" ht="12" customHeight="1">
      <c r="A73" s="126"/>
      <c r="B73" s="126"/>
      <c r="C73" s="126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8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</row>
    <row r="74" spans="1:38" ht="12" customHeight="1">
      <c r="A74" s="126"/>
      <c r="B74" s="126"/>
      <c r="C74" s="126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8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</row>
    <row r="75" spans="1:38" ht="12" customHeight="1">
      <c r="A75" s="126"/>
      <c r="B75" s="126"/>
      <c r="C75" s="126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8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</row>
    <row r="76" spans="1:38" ht="12" customHeight="1">
      <c r="A76" s="126"/>
      <c r="B76" s="126"/>
      <c r="C76" s="126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8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</row>
    <row r="77" spans="1:38" ht="12" customHeight="1">
      <c r="A77" s="126"/>
      <c r="B77" s="126"/>
      <c r="C77" s="126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8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</row>
    <row r="78" spans="1:38" ht="12" customHeight="1">
      <c r="A78" s="126"/>
      <c r="B78" s="126"/>
      <c r="C78" s="126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8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</row>
    <row r="79" spans="1:38" ht="12" customHeight="1">
      <c r="A79" s="126"/>
      <c r="B79" s="126"/>
      <c r="C79" s="126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8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</row>
    <row r="80" spans="1:38" ht="12" customHeight="1">
      <c r="A80" s="126"/>
      <c r="B80" s="126"/>
      <c r="C80" s="126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8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</row>
    <row r="81" spans="1:38" ht="12" customHeight="1">
      <c r="A81" s="126"/>
      <c r="B81" s="126"/>
      <c r="C81" s="126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8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</row>
    <row r="82" spans="1:38" ht="12" customHeight="1">
      <c r="A82" s="126"/>
      <c r="B82" s="126"/>
      <c r="C82" s="126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8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</row>
    <row r="83" spans="1:38" ht="12" customHeight="1">
      <c r="A83" s="126"/>
      <c r="B83" s="126"/>
      <c r="C83" s="126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8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</row>
    <row r="84" spans="1:38" ht="12" customHeight="1">
      <c r="A84" s="126"/>
      <c r="B84" s="126"/>
      <c r="C84" s="126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8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</row>
    <row r="85" spans="1:38" ht="12" customHeight="1">
      <c r="A85" s="126"/>
      <c r="B85" s="126"/>
      <c r="C85" s="126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</row>
    <row r="86" spans="1:38" ht="12" customHeight="1">
      <c r="A86" s="126"/>
      <c r="B86" s="126"/>
      <c r="C86" s="126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8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</row>
    <row r="87" spans="1:38" ht="12" customHeight="1">
      <c r="A87" s="126"/>
      <c r="B87" s="126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8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</row>
    <row r="88" spans="1:38" ht="12" customHeight="1">
      <c r="A88" s="126"/>
      <c r="B88" s="126"/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8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</row>
    <row r="89" spans="1:38" ht="12" customHeight="1">
      <c r="A89" s="126"/>
      <c r="B89" s="126"/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8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</row>
    <row r="90" spans="1:38" ht="12" customHeight="1">
      <c r="A90" s="126"/>
      <c r="B90" s="126"/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</row>
    <row r="91" spans="1:38" ht="12" customHeight="1">
      <c r="A91" s="126"/>
      <c r="B91" s="126"/>
      <c r="C91" s="126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8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</row>
    <row r="92" spans="1:38" ht="12" customHeight="1">
      <c r="A92" s="126"/>
      <c r="B92" s="126"/>
      <c r="C92" s="12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8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</row>
    <row r="93" spans="1:38" ht="12" customHeight="1">
      <c r="A93" s="126"/>
      <c r="B93" s="126"/>
      <c r="C93" s="126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8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</row>
    <row r="94" spans="1:38" ht="12" customHeight="1">
      <c r="A94" s="126"/>
      <c r="B94" s="126"/>
      <c r="C94" s="126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8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</row>
    <row r="95" spans="1:38" ht="12" customHeight="1">
      <c r="A95" s="126"/>
      <c r="B95" s="126"/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8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</row>
    <row r="96" spans="1:38" ht="12" customHeight="1">
      <c r="A96" s="126"/>
      <c r="B96" s="126"/>
      <c r="C96" s="126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8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</row>
    <row r="97" spans="1:38" ht="12" customHeight="1">
      <c r="A97" s="126"/>
      <c r="B97" s="126"/>
      <c r="C97" s="126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8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</row>
    <row r="98" spans="1:38" ht="12" customHeight="1">
      <c r="A98" s="126"/>
      <c r="B98" s="126"/>
      <c r="C98" s="126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8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</row>
    <row r="99" spans="1:38" ht="12" customHeight="1">
      <c r="A99" s="126"/>
      <c r="B99" s="126"/>
      <c r="C99" s="126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8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</row>
    <row r="100" spans="1:38" ht="12" customHeight="1">
      <c r="A100" s="126"/>
      <c r="B100" s="12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</row>
    <row r="101" spans="1:38" ht="12" customHeight="1">
      <c r="A101" s="126"/>
      <c r="B101" s="12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8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</row>
    <row r="102" spans="1:38" ht="12" customHeight="1">
      <c r="A102" s="126"/>
      <c r="B102" s="12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8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</row>
    <row r="103" spans="1:38" ht="12" customHeight="1">
      <c r="A103" s="126"/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8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</row>
    <row r="104" spans="1:38" ht="12" customHeight="1">
      <c r="A104" s="126"/>
      <c r="B104" s="12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8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</row>
    <row r="105" spans="1:38" ht="12" customHeight="1">
      <c r="A105" s="126"/>
      <c r="B105" s="12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8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</row>
    <row r="106" spans="1:38" ht="12" customHeight="1">
      <c r="A106" s="126"/>
      <c r="B106" s="12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8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</row>
    <row r="107" spans="1:38" ht="12" customHeight="1">
      <c r="A107" s="126"/>
      <c r="B107" s="12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8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</row>
    <row r="108" spans="1:38" ht="12" customHeight="1">
      <c r="A108" s="126"/>
      <c r="B108" s="12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8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</row>
    <row r="109" spans="1:38" ht="12" customHeight="1">
      <c r="A109" s="126"/>
      <c r="B109" s="12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8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</row>
    <row r="110" spans="1:38" ht="12" customHeight="1">
      <c r="A110" s="126"/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8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</row>
    <row r="111" spans="1:38" ht="12" customHeight="1">
      <c r="A111" s="126"/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8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</row>
    <row r="112" spans="1:38" ht="12" customHeight="1">
      <c r="A112" s="126"/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8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</row>
    <row r="113" spans="1:38" ht="12" customHeight="1">
      <c r="A113" s="126"/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8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</row>
    <row r="114" spans="1:38" ht="12" customHeight="1">
      <c r="A114" s="126"/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8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</row>
    <row r="115" spans="1:38" ht="12" customHeight="1">
      <c r="A115" s="126"/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8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</row>
    <row r="116" spans="1:38" ht="12" customHeight="1">
      <c r="A116" s="126"/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8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</row>
    <row r="117" spans="1:38" ht="12" customHeight="1">
      <c r="A117" s="126"/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8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</row>
    <row r="118" spans="1:38" ht="12" customHeight="1">
      <c r="A118" s="126"/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8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</row>
    <row r="119" spans="1:38" ht="12" customHeight="1">
      <c r="A119" s="126"/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8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</row>
    <row r="120" spans="1:38" ht="12" customHeight="1">
      <c r="A120" s="126"/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8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</row>
    <row r="121" spans="1:38" ht="12" customHeight="1">
      <c r="A121" s="126"/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8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</row>
    <row r="122" spans="1:38" ht="12" customHeight="1">
      <c r="A122" s="126"/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8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</row>
    <row r="123" spans="1:38" ht="12" customHeight="1">
      <c r="A123" s="126"/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8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</row>
    <row r="124" spans="1:38" ht="12" customHeight="1">
      <c r="A124" s="126"/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8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</row>
    <row r="125" spans="1:38" ht="12" customHeight="1">
      <c r="A125" s="126"/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8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</row>
    <row r="126" spans="1:38" ht="12" customHeight="1">
      <c r="A126" s="126"/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8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</row>
    <row r="127" spans="1:38" ht="12" customHeight="1">
      <c r="A127" s="126"/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8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</row>
    <row r="128" spans="1:38" ht="12" customHeight="1">
      <c r="A128" s="126"/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8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</row>
    <row r="129" spans="1:38" ht="12" customHeight="1">
      <c r="A129" s="126"/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8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</row>
    <row r="130" spans="1:38" ht="12" customHeight="1">
      <c r="A130" s="126"/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8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</row>
    <row r="131" spans="1:38" ht="12" customHeight="1">
      <c r="A131" s="126"/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8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</row>
    <row r="132" spans="1:38" ht="12" customHeight="1">
      <c r="A132" s="126"/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8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</row>
    <row r="133" spans="1:38" ht="12" customHeight="1">
      <c r="A133" s="126"/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8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</row>
    <row r="134" spans="1:38" ht="12" customHeight="1">
      <c r="A134" s="126"/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8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</row>
    <row r="135" spans="1:38" ht="12" customHeight="1">
      <c r="A135" s="126"/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8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</row>
    <row r="136" spans="1:38" ht="12" customHeight="1">
      <c r="A136" s="126"/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8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</row>
    <row r="137" spans="1:38" ht="12" customHeight="1">
      <c r="A137" s="126"/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8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</row>
    <row r="138" spans="1:38" ht="12" customHeight="1">
      <c r="A138" s="126"/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8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</row>
    <row r="139" spans="1:38" ht="12" customHeight="1">
      <c r="A139" s="126"/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8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</row>
    <row r="140" spans="1:38" ht="12" customHeight="1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8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</row>
    <row r="141" spans="1:38" ht="12" customHeight="1">
      <c r="A141" s="126"/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8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</row>
    <row r="142" spans="1:38" ht="12" customHeight="1">
      <c r="A142" s="126"/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8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</row>
    <row r="143" spans="1:38" ht="12" customHeight="1">
      <c r="A143" s="126"/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8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</row>
    <row r="144" spans="1:38" ht="12" customHeight="1">
      <c r="A144" s="126"/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8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</row>
    <row r="145" spans="1:38" ht="12" customHeight="1">
      <c r="A145" s="126"/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8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</row>
    <row r="146" spans="1:38" ht="12" customHeight="1">
      <c r="A146" s="126"/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8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</row>
    <row r="147" spans="1:38" ht="12" customHeight="1">
      <c r="A147" s="126"/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8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</row>
    <row r="148" spans="1:38" ht="12" customHeight="1">
      <c r="A148" s="126"/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8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</row>
    <row r="149" spans="1:38" ht="12" customHeight="1">
      <c r="A149" s="126"/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8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</row>
    <row r="150" spans="1:38" ht="12" customHeight="1">
      <c r="A150" s="129"/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</row>
    <row r="151" spans="1:38" ht="12" customHeight="1">
      <c r="A151" s="132" t="s">
        <v>167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1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</row>
    <row r="152" spans="1:38" ht="12" customHeight="1">
      <c r="A152" s="132" t="s">
        <v>168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1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</row>
    <row r="153" spans="1:38" ht="12" customHeight="1">
      <c r="A153" s="132" t="s">
        <v>169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1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</row>
    <row r="154" spans="1:38" ht="12" customHeight="1">
      <c r="A154" s="132" t="s">
        <v>170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1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</row>
    <row r="155" spans="1:38" ht="12" customHeight="1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1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</row>
    <row r="156" spans="1:38" ht="12" customHeight="1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1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</row>
    <row r="157" spans="1:38" ht="12" customHeight="1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1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</row>
    <row r="158" spans="1:38" ht="12" customHeight="1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1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</row>
    <row r="159" spans="1:38" ht="12" customHeight="1">
      <c r="A159" s="133" t="s">
        <v>171</v>
      </c>
      <c r="B159" s="134" t="s">
        <v>172</v>
      </c>
      <c r="C159" s="135" t="s">
        <v>173</v>
      </c>
      <c r="D159" s="136" t="s">
        <v>174</v>
      </c>
      <c r="E159" s="136"/>
      <c r="F159" s="136"/>
      <c r="G159" s="136"/>
      <c r="H159" s="136"/>
      <c r="I159" s="136"/>
      <c r="J159" s="136"/>
      <c r="K159" s="136"/>
      <c r="L159" s="136"/>
      <c r="M159" s="136"/>
      <c r="N159" s="137" t="s">
        <v>1</v>
      </c>
      <c r="O159" s="138" t="s">
        <v>175</v>
      </c>
      <c r="P159" s="131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</row>
    <row r="160" spans="1:38" ht="12" customHeight="1">
      <c r="A160" s="139"/>
      <c r="B160" s="139" t="s">
        <v>176</v>
      </c>
      <c r="C160" s="139" t="s">
        <v>176</v>
      </c>
      <c r="D160" s="139" t="s">
        <v>176</v>
      </c>
      <c r="E160" s="139"/>
      <c r="F160" s="139"/>
      <c r="G160" s="139"/>
      <c r="H160" s="139"/>
      <c r="I160" s="139"/>
      <c r="J160" s="139"/>
      <c r="K160" s="139"/>
      <c r="L160" s="139"/>
      <c r="M160" s="139"/>
      <c r="N160" s="139" t="s">
        <v>176</v>
      </c>
      <c r="O160" s="139" t="s">
        <v>176</v>
      </c>
      <c r="P160" s="131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</row>
    <row r="161" spans="1:38" ht="12" customHeight="1">
      <c r="A161" s="140" t="s">
        <v>172</v>
      </c>
      <c r="B161" s="141" t="s">
        <v>177</v>
      </c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31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</row>
    <row r="162" spans="1:38" ht="12" customHeight="1">
      <c r="A162" s="143" t="s">
        <v>178</v>
      </c>
      <c r="B162" s="141" t="s">
        <v>179</v>
      </c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31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</row>
    <row r="163" spans="1:38" ht="12" customHeight="1">
      <c r="A163" s="143" t="s">
        <v>173</v>
      </c>
      <c r="B163" s="141" t="s">
        <v>180</v>
      </c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31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</row>
    <row r="164" spans="1:38" ht="12" customHeight="1">
      <c r="A164" s="144" t="s">
        <v>174</v>
      </c>
      <c r="B164" s="141" t="s">
        <v>181</v>
      </c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31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</row>
    <row r="165" spans="1:38" ht="12" customHeight="1">
      <c r="A165" s="145" t="s">
        <v>1</v>
      </c>
      <c r="B165" s="141" t="s">
        <v>182</v>
      </c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31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</row>
    <row r="166" spans="1:38" ht="12" customHeight="1">
      <c r="A166" s="145" t="s">
        <v>183</v>
      </c>
      <c r="B166" s="141" t="s">
        <v>184</v>
      </c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31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</row>
    <row r="167" spans="1:38" ht="12" customHeight="1">
      <c r="A167" s="142"/>
      <c r="B167" s="141" t="s">
        <v>185</v>
      </c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31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</row>
    <row r="168" spans="1:38" ht="12" customHeight="1">
      <c r="A168" s="142"/>
      <c r="B168" s="141" t="s">
        <v>186</v>
      </c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31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</row>
    <row r="169" spans="1:38" ht="12" customHeight="1">
      <c r="A169" s="142"/>
      <c r="B169" s="141" t="s">
        <v>187</v>
      </c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31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</row>
    <row r="170" spans="1:38" ht="12" customHeight="1">
      <c r="A170" s="142"/>
      <c r="B170" s="141" t="s">
        <v>188</v>
      </c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31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</row>
    <row r="171" spans="1:38" ht="12" customHeight="1">
      <c r="A171" s="142"/>
      <c r="B171" s="141" t="s">
        <v>189</v>
      </c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31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</row>
    <row r="172" spans="1:38" ht="12" customHeight="1">
      <c r="A172" s="142"/>
      <c r="B172" s="141" t="s">
        <v>190</v>
      </c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31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</row>
    <row r="173" spans="1:38" ht="12" customHeight="1">
      <c r="A173" s="142"/>
      <c r="B173" s="141" t="s">
        <v>191</v>
      </c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31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</row>
    <row r="174" spans="1:38" ht="12" customHeight="1">
      <c r="A174" s="142"/>
      <c r="B174" s="141" t="s">
        <v>192</v>
      </c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31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</row>
    <row r="175" spans="1:38" ht="12" customHeight="1">
      <c r="A175" s="142"/>
      <c r="B175" s="141" t="s">
        <v>193</v>
      </c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31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</row>
    <row r="176" spans="1:38" ht="12" customHeight="1">
      <c r="A176" s="142"/>
      <c r="B176" s="141" t="s">
        <v>194</v>
      </c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31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</row>
    <row r="177" spans="1:38" ht="12" customHeight="1">
      <c r="A177" s="142"/>
      <c r="B177" s="141" t="s">
        <v>195</v>
      </c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31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</row>
    <row r="178" spans="1:38" ht="12" customHeight="1">
      <c r="A178" s="142"/>
      <c r="B178" s="141" t="s">
        <v>196</v>
      </c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31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</row>
    <row r="179" spans="1:38" ht="12" customHeight="1">
      <c r="A179" s="142"/>
      <c r="B179" s="141" t="s">
        <v>197</v>
      </c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31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</row>
    <row r="180" spans="1:38" ht="12" customHeight="1">
      <c r="A180" s="126"/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8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38" ht="12" customHeight="1">
      <c r="A181" s="126"/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8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</row>
    <row r="182" spans="1:38" ht="12" customHeight="1">
      <c r="A182" s="126"/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8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</row>
    <row r="183" spans="1:38" ht="12" customHeight="1">
      <c r="A183" s="126"/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8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</row>
    <row r="184" spans="1:38" ht="12" customHeight="1">
      <c r="A184" s="126"/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8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</row>
    <row r="185" spans="1:38" ht="12" customHeight="1">
      <c r="A185" s="126"/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8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</row>
    <row r="186" spans="1:38" ht="12" customHeight="1">
      <c r="A186" s="126"/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8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</row>
    <row r="187" spans="1:38" ht="12" customHeight="1">
      <c r="A187" s="126"/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8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</row>
    <row r="188" spans="1:38" ht="12" customHeight="1">
      <c r="A188" s="126"/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8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</row>
    <row r="189" spans="1:38" ht="12" customHeight="1">
      <c r="A189" s="126"/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8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</row>
    <row r="190" spans="1:38" ht="12" customHeight="1">
      <c r="A190" s="126"/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8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</row>
    <row r="191" spans="1:38" ht="12" customHeight="1">
      <c r="A191" s="126"/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8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</row>
    <row r="192" spans="1:38" ht="12" customHeight="1">
      <c r="A192" s="126"/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8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</row>
    <row r="193" spans="1:38" ht="12" customHeight="1">
      <c r="A193" s="126"/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8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</row>
    <row r="194" spans="1:38" ht="12" customHeight="1">
      <c r="A194" s="126"/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8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</row>
    <row r="195" spans="1:38" ht="12" customHeight="1">
      <c r="A195" s="126"/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8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</row>
    <row r="196" spans="1:38" ht="12" customHeight="1">
      <c r="A196" s="126"/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8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</row>
    <row r="197" spans="1:38" ht="12" customHeight="1">
      <c r="A197" s="126"/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8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</row>
    <row r="198" spans="1:38" ht="12" customHeight="1">
      <c r="A198" s="126"/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8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</row>
    <row r="199" spans="1:38" ht="12" customHeight="1">
      <c r="A199" s="126"/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8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</row>
    <row r="200" spans="1:38" ht="12" customHeight="1">
      <c r="A200" s="126"/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8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</row>
    <row r="201" spans="1:38" ht="12" customHeight="1">
      <c r="A201" s="126"/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8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</row>
    <row r="202" spans="1:38" ht="12" customHeight="1">
      <c r="A202" s="126"/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8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</row>
    <row r="203" spans="1:38" ht="12" customHeight="1">
      <c r="A203" s="126"/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8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</row>
    <row r="204" spans="1:38" ht="12" customHeight="1">
      <c r="A204" s="126"/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8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</row>
    <row r="205" spans="1:38" ht="12" customHeight="1">
      <c r="A205" s="126"/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8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</row>
    <row r="206" spans="1:38" ht="12" customHeight="1">
      <c r="A206" s="126"/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8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</row>
    <row r="207" spans="1:38" ht="12" customHeight="1">
      <c r="A207" s="126"/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8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</row>
    <row r="208" spans="1:38" ht="12" customHeight="1">
      <c r="A208" s="126"/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8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</row>
    <row r="209" spans="1:38" ht="12" customHeight="1">
      <c r="A209" s="126"/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8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</row>
    <row r="210" spans="1:38" ht="12" customHeight="1">
      <c r="A210" s="126"/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8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</row>
    <row r="211" spans="1:38" ht="12" customHeight="1">
      <c r="A211" s="126"/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8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</row>
    <row r="212" spans="1:38" ht="12" customHeight="1">
      <c r="A212" s="126"/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8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</row>
    <row r="213" spans="1:38" ht="12" customHeight="1">
      <c r="A213" s="126"/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8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</row>
    <row r="214" spans="1:38" ht="12" customHeight="1">
      <c r="A214" s="126"/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8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</row>
    <row r="215" spans="1:38" ht="12" customHeight="1">
      <c r="A215" s="126"/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8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</row>
    <row r="216" spans="1:38" ht="12" customHeight="1">
      <c r="A216" s="126"/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8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</row>
    <row r="217" spans="1:38" ht="12" customHeight="1">
      <c r="A217" s="126"/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8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</row>
    <row r="218" spans="1:38" ht="12" customHeight="1">
      <c r="A218" s="126"/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8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</row>
    <row r="219" spans="1:38" ht="12" customHeight="1">
      <c r="A219" s="126"/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8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</row>
    <row r="220" spans="1:38" ht="12" customHeight="1">
      <c r="A220" s="126"/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8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</row>
    <row r="221" spans="1:38" ht="12" customHeight="1">
      <c r="A221" s="126"/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8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</row>
    <row r="222" spans="1:38" ht="12" customHeight="1">
      <c r="A222" s="126"/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8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</row>
    <row r="223" spans="1:38" ht="12" customHeight="1">
      <c r="A223" s="126"/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8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</row>
    <row r="224" spans="1:38" ht="12" customHeight="1">
      <c r="A224" s="126"/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8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</row>
    <row r="225" spans="1:38" ht="12" customHeight="1">
      <c r="A225" s="126"/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8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</row>
    <row r="226" spans="1:38" ht="12" customHeight="1">
      <c r="A226" s="126"/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8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</row>
    <row r="227" spans="1:38" ht="12" customHeight="1">
      <c r="A227" s="126"/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8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</row>
    <row r="228" spans="1:38" ht="12" customHeight="1">
      <c r="A228" s="126"/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8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</row>
    <row r="229" spans="1:38" ht="12" customHeight="1">
      <c r="A229" s="126"/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8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</row>
    <row r="230" spans="1:38" ht="15.75" customHeight="1"/>
    <row r="231" spans="1:38" ht="15.75" customHeight="1"/>
    <row r="232" spans="1:38" ht="15.75" customHeight="1"/>
    <row r="233" spans="1:38" ht="15.75" customHeight="1"/>
    <row r="234" spans="1:38" ht="15.75" customHeight="1"/>
    <row r="235" spans="1:38" ht="15.75" customHeight="1"/>
    <row r="236" spans="1:38" ht="15.75" customHeight="1"/>
    <row r="237" spans="1:38" ht="15.75" customHeight="1"/>
    <row r="238" spans="1:38" ht="15.75" customHeight="1"/>
    <row r="239" spans="1:38" ht="15.75" customHeight="1"/>
    <row r="240" spans="1:3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">
    <mergeCell ref="D3:D4"/>
    <mergeCell ref="N3:N4"/>
    <mergeCell ref="O3:O4"/>
    <mergeCell ref="U25:Y25"/>
    <mergeCell ref="Z25:AA25"/>
    <mergeCell ref="W3:X3"/>
    <mergeCell ref="Z3:Z4"/>
    <mergeCell ref="AA3:AA4"/>
    <mergeCell ref="U22:V22"/>
    <mergeCell ref="U24:Y24"/>
    <mergeCell ref="Z24:AA24"/>
    <mergeCell ref="AJ22:AK22"/>
    <mergeCell ref="AB24:AE24"/>
    <mergeCell ref="AF24:AG24"/>
    <mergeCell ref="AH24:AL24"/>
    <mergeCell ref="A1:B1"/>
    <mergeCell ref="D2:T2"/>
    <mergeCell ref="AB2:AG2"/>
    <mergeCell ref="AH2:AI2"/>
    <mergeCell ref="AJ2:AK3"/>
    <mergeCell ref="AL2:AL3"/>
    <mergeCell ref="E3:M3"/>
    <mergeCell ref="AH3:AI3"/>
    <mergeCell ref="A2:C2"/>
    <mergeCell ref="A3:A4"/>
    <mergeCell ref="B3:B4"/>
    <mergeCell ref="C3:C4"/>
    <mergeCell ref="AE1:AG1"/>
    <mergeCell ref="AH1:AL1"/>
    <mergeCell ref="P3:P4"/>
    <mergeCell ref="Q3:Q4"/>
    <mergeCell ref="R3:R4"/>
    <mergeCell ref="U3:U4"/>
    <mergeCell ref="V3:V4"/>
    <mergeCell ref="AB3:AC3"/>
    <mergeCell ref="AD3:AE3"/>
    <mergeCell ref="AG3:AG4"/>
    <mergeCell ref="U2:AA2"/>
    <mergeCell ref="C1:N1"/>
    <mergeCell ref="P1:T1"/>
    <mergeCell ref="V1:X1"/>
    <mergeCell ref="Y1:Z1"/>
    <mergeCell ref="AB1:AC1"/>
    <mergeCell ref="AF29:AG29"/>
    <mergeCell ref="AH29:AL29"/>
    <mergeCell ref="A24:B29"/>
    <mergeCell ref="C24:M24"/>
    <mergeCell ref="N24:P24"/>
    <mergeCell ref="Q24:R29"/>
    <mergeCell ref="S24:T24"/>
    <mergeCell ref="N25:P25"/>
    <mergeCell ref="N26:P26"/>
    <mergeCell ref="S29:T29"/>
    <mergeCell ref="AB25:AE25"/>
    <mergeCell ref="AF25:AG25"/>
    <mergeCell ref="AH25:AL25"/>
    <mergeCell ref="C29:M29"/>
    <mergeCell ref="N29:P29"/>
    <mergeCell ref="U29:Y29"/>
    <mergeCell ref="Z29:AA29"/>
    <mergeCell ref="AB29:AE29"/>
    <mergeCell ref="AF28:AG28"/>
    <mergeCell ref="AH28:AL28"/>
    <mergeCell ref="S27:T27"/>
    <mergeCell ref="C28:M28"/>
    <mergeCell ref="N28:P28"/>
    <mergeCell ref="S28:T28"/>
    <mergeCell ref="U28:Y28"/>
    <mergeCell ref="Z28:AA28"/>
    <mergeCell ref="AB28:AE28"/>
    <mergeCell ref="Z26:AA26"/>
    <mergeCell ref="AB26:AE26"/>
    <mergeCell ref="AF26:AG26"/>
    <mergeCell ref="AH26:AL26"/>
    <mergeCell ref="C27:M27"/>
    <mergeCell ref="N27:P27"/>
    <mergeCell ref="U27:Y27"/>
    <mergeCell ref="Z27:AA27"/>
    <mergeCell ref="AB27:AE27"/>
    <mergeCell ref="AF27:AG27"/>
    <mergeCell ref="AH27:AL27"/>
    <mergeCell ref="C25:M25"/>
    <mergeCell ref="C26:M26"/>
    <mergeCell ref="S25:T25"/>
    <mergeCell ref="S26:T26"/>
    <mergeCell ref="U26:Y26"/>
  </mergeCells>
  <conditionalFormatting sqref="Y5:Y15 Y17 Y21:Y22 AF5:AF15 AF17 AF20:AF22">
    <cfRule type="cellIs" dxfId="119" priority="1" stopIfTrue="1" operator="greaterThan">
      <formula>1</formula>
    </cfRule>
  </conditionalFormatting>
  <conditionalFormatting sqref="Y5:Y15 Y17 Y21:Y22 AF5:AF15 AF17 AF20:AF22">
    <cfRule type="cellIs" dxfId="118" priority="2" stopIfTrue="1" operator="between">
      <formula>0.75</formula>
      <formula>1</formula>
    </cfRule>
  </conditionalFormatting>
  <conditionalFormatting sqref="Y5:Y15 Y17 Y21:Y22 AF5:AF15 AF17 AF20:AF22">
    <cfRule type="cellIs" dxfId="117" priority="3" stopIfTrue="1" operator="between">
      <formula>0.5</formula>
      <formula>0.7499</formula>
    </cfRule>
  </conditionalFormatting>
  <conditionalFormatting sqref="Y5:Y15 Y17 Y21:Y22 AF5:AF15 AF17 AF20:AF22">
    <cfRule type="cellIs" dxfId="116" priority="4" stopIfTrue="1" operator="between">
      <formula>0.25</formula>
      <formula>0.4999</formula>
    </cfRule>
  </conditionalFormatting>
  <conditionalFormatting sqref="Y5:Y15 Y17 Y21:Y22 AF5:AF15 AF17 AF20:AF22">
    <cfRule type="cellIs" dxfId="115" priority="5" operator="between">
      <formula>0</formula>
      <formula>0.2499</formula>
    </cfRule>
  </conditionalFormatting>
  <conditionalFormatting sqref="Y5:Y15 Y17 Y21:Y22 AF5:AF15 AF17 AF20:AF22">
    <cfRule type="cellIs" dxfId="114" priority="6" operator="between">
      <formula>2.01</formula>
      <formula>100</formula>
    </cfRule>
  </conditionalFormatting>
  <conditionalFormatting sqref="Y5:Y15 Y17 Y21:Y22 AF5:AF15 AF17 AF20:AF22">
    <cfRule type="cellIs" dxfId="113" priority="7" stopIfTrue="1" operator="between">
      <formula>1.75</formula>
      <formula>2</formula>
    </cfRule>
  </conditionalFormatting>
  <conditionalFormatting sqref="Y5:Y15 Y17 Y21:Y22 AF5:AF15 AF17 AF20:AF22">
    <cfRule type="cellIs" dxfId="112" priority="8" stopIfTrue="1" operator="between">
      <formula>1.5</formula>
      <formula>1.7499</formula>
    </cfRule>
  </conditionalFormatting>
  <conditionalFormatting sqref="Y5:Y15 Y17 Y21:Y22 AF5:AF15 AF17 AF20:AF22">
    <cfRule type="cellIs" dxfId="111" priority="9" stopIfTrue="1" operator="between">
      <formula>1.249</formula>
      <formula>1.499</formula>
    </cfRule>
  </conditionalFormatting>
  <conditionalFormatting sqref="Y5:Y15 Y17 Y21:Y22 AF5:AF15 AF17 AF20:AF22">
    <cfRule type="cellIs" dxfId="110" priority="10" stopIfTrue="1" operator="between">
      <formula>1.05</formula>
      <formula>1.2499</formula>
    </cfRule>
  </conditionalFormatting>
  <conditionalFormatting sqref="Y20">
    <cfRule type="cellIs" dxfId="109" priority="11" stopIfTrue="1" operator="greaterThan">
      <formula>1</formula>
    </cfRule>
  </conditionalFormatting>
  <conditionalFormatting sqref="Y20">
    <cfRule type="cellIs" dxfId="108" priority="12" stopIfTrue="1" operator="greaterThan">
      <formula>1</formula>
    </cfRule>
  </conditionalFormatting>
  <conditionalFormatting sqref="Y20">
    <cfRule type="cellIs" dxfId="107" priority="13" stopIfTrue="1" operator="between">
      <formula>0.75</formula>
      <formula>1</formula>
    </cfRule>
  </conditionalFormatting>
  <conditionalFormatting sqref="Y20">
    <cfRule type="cellIs" dxfId="106" priority="14" stopIfTrue="1" operator="between">
      <formula>0.5</formula>
      <formula>0.7499</formula>
    </cfRule>
  </conditionalFormatting>
  <conditionalFormatting sqref="Y20">
    <cfRule type="cellIs" dxfId="105" priority="15" stopIfTrue="1" operator="between">
      <formula>0.25</formula>
      <formula>0.4999</formula>
    </cfRule>
  </conditionalFormatting>
  <conditionalFormatting sqref="Y20">
    <cfRule type="cellIs" dxfId="104" priority="16" operator="between">
      <formula>0</formula>
      <formula>0.2499</formula>
    </cfRule>
  </conditionalFormatting>
  <conditionalFormatting sqref="Y20">
    <cfRule type="cellIs" dxfId="103" priority="17" operator="between">
      <formula>2.01</formula>
      <formula>100</formula>
    </cfRule>
  </conditionalFormatting>
  <conditionalFormatting sqref="Y20">
    <cfRule type="cellIs" dxfId="102" priority="18" stopIfTrue="1" operator="between">
      <formula>1.75</formula>
      <formula>2</formula>
    </cfRule>
  </conditionalFormatting>
  <conditionalFormatting sqref="Y20">
    <cfRule type="cellIs" dxfId="101" priority="19" stopIfTrue="1" operator="between">
      <formula>1.5</formula>
      <formula>1.7499</formula>
    </cfRule>
  </conditionalFormatting>
  <conditionalFormatting sqref="Y20">
    <cfRule type="cellIs" dxfId="100" priority="20" stopIfTrue="1" operator="between">
      <formula>1.249</formula>
      <formula>1.499</formula>
    </cfRule>
  </conditionalFormatting>
  <conditionalFormatting sqref="Y20">
    <cfRule type="cellIs" dxfId="99" priority="21" stopIfTrue="1" operator="between">
      <formula>1.05</formula>
      <formula>1.2499</formula>
    </cfRule>
  </conditionalFormatting>
  <conditionalFormatting sqref="Y20">
    <cfRule type="cellIs" dxfId="98" priority="22" stopIfTrue="1" operator="between">
      <formula>0.75</formula>
      <formula>1</formula>
    </cfRule>
  </conditionalFormatting>
  <conditionalFormatting sqref="Y20">
    <cfRule type="cellIs" dxfId="97" priority="23" stopIfTrue="1" operator="between">
      <formula>0.5</formula>
      <formula>0.7499</formula>
    </cfRule>
  </conditionalFormatting>
  <conditionalFormatting sqref="Y20">
    <cfRule type="cellIs" dxfId="96" priority="24" stopIfTrue="1" operator="between">
      <formula>0.25</formula>
      <formula>0.4999</formula>
    </cfRule>
  </conditionalFormatting>
  <conditionalFormatting sqref="Y20">
    <cfRule type="cellIs" dxfId="95" priority="25" operator="between">
      <formula>0</formula>
      <formula>0.2499</formula>
    </cfRule>
  </conditionalFormatting>
  <conditionalFormatting sqref="Y20">
    <cfRule type="cellIs" dxfId="94" priority="26" operator="between">
      <formula>2.01</formula>
      <formula>100</formula>
    </cfRule>
  </conditionalFormatting>
  <conditionalFormatting sqref="Y20">
    <cfRule type="cellIs" dxfId="93" priority="27" stopIfTrue="1" operator="between">
      <formula>1.75</formula>
      <formula>2</formula>
    </cfRule>
  </conditionalFormatting>
  <conditionalFormatting sqref="Y20">
    <cfRule type="cellIs" dxfId="92" priority="28" stopIfTrue="1" operator="between">
      <formula>1.5</formula>
      <formula>1.7499</formula>
    </cfRule>
  </conditionalFormatting>
  <conditionalFormatting sqref="Y20">
    <cfRule type="cellIs" dxfId="91" priority="29" stopIfTrue="1" operator="between">
      <formula>1.249</formula>
      <formula>1.499</formula>
    </cfRule>
  </conditionalFormatting>
  <conditionalFormatting sqref="Y20">
    <cfRule type="cellIs" dxfId="90" priority="30" stopIfTrue="1" operator="between">
      <formula>1.05</formula>
      <formula>1.2499</formula>
    </cfRule>
  </conditionalFormatting>
  <conditionalFormatting sqref="AF19">
    <cfRule type="cellIs" dxfId="89" priority="31" stopIfTrue="1" operator="greaterThan">
      <formula>1</formula>
    </cfRule>
  </conditionalFormatting>
  <conditionalFormatting sqref="AF19">
    <cfRule type="cellIs" dxfId="88" priority="32" stopIfTrue="1" operator="between">
      <formula>0.75</formula>
      <formula>1</formula>
    </cfRule>
  </conditionalFormatting>
  <conditionalFormatting sqref="AF19">
    <cfRule type="cellIs" dxfId="87" priority="33" stopIfTrue="1" operator="between">
      <formula>0.5</formula>
      <formula>0.7499</formula>
    </cfRule>
  </conditionalFormatting>
  <conditionalFormatting sqref="AF19">
    <cfRule type="cellIs" dxfId="86" priority="34" stopIfTrue="1" operator="between">
      <formula>0.25</formula>
      <formula>0.4999</formula>
    </cfRule>
  </conditionalFormatting>
  <conditionalFormatting sqref="AF19">
    <cfRule type="cellIs" dxfId="85" priority="35" operator="between">
      <formula>0</formula>
      <formula>0.2499</formula>
    </cfRule>
  </conditionalFormatting>
  <conditionalFormatting sqref="AF19">
    <cfRule type="cellIs" dxfId="84" priority="36" operator="between">
      <formula>2.01</formula>
      <formula>100</formula>
    </cfRule>
  </conditionalFormatting>
  <conditionalFormatting sqref="AF19">
    <cfRule type="cellIs" dxfId="83" priority="37" stopIfTrue="1" operator="between">
      <formula>1.75</formula>
      <formula>2</formula>
    </cfRule>
  </conditionalFormatting>
  <conditionalFormatting sqref="AF19">
    <cfRule type="cellIs" dxfId="82" priority="38" stopIfTrue="1" operator="between">
      <formula>1.5</formula>
      <formula>1.7499</formula>
    </cfRule>
  </conditionalFormatting>
  <conditionalFormatting sqref="AF19">
    <cfRule type="cellIs" dxfId="81" priority="39" stopIfTrue="1" operator="between">
      <formula>1.249</formula>
      <formula>1.499</formula>
    </cfRule>
  </conditionalFormatting>
  <conditionalFormatting sqref="AF19">
    <cfRule type="cellIs" dxfId="80" priority="40" stopIfTrue="1" operator="between">
      <formula>1.05</formula>
      <formula>1.2499</formula>
    </cfRule>
  </conditionalFormatting>
  <conditionalFormatting sqref="Y19">
    <cfRule type="cellIs" dxfId="79" priority="41" stopIfTrue="1" operator="greaterThan">
      <formula>1</formula>
    </cfRule>
  </conditionalFormatting>
  <conditionalFormatting sqref="Y19">
    <cfRule type="cellIs" dxfId="78" priority="42" stopIfTrue="1" operator="greaterThan">
      <formula>1</formula>
    </cfRule>
  </conditionalFormatting>
  <conditionalFormatting sqref="Y19">
    <cfRule type="cellIs" dxfId="77" priority="43" stopIfTrue="1" operator="between">
      <formula>0.75</formula>
      <formula>1</formula>
    </cfRule>
  </conditionalFormatting>
  <conditionalFormatting sqref="Y19">
    <cfRule type="cellIs" dxfId="76" priority="44" stopIfTrue="1" operator="between">
      <formula>0.5</formula>
      <formula>0.7499</formula>
    </cfRule>
  </conditionalFormatting>
  <conditionalFormatting sqref="Y19">
    <cfRule type="cellIs" dxfId="75" priority="45" stopIfTrue="1" operator="between">
      <formula>0.25</formula>
      <formula>0.4999</formula>
    </cfRule>
  </conditionalFormatting>
  <conditionalFormatting sqref="Y19">
    <cfRule type="cellIs" dxfId="74" priority="46" operator="between">
      <formula>0</formula>
      <formula>0.2499</formula>
    </cfRule>
  </conditionalFormatting>
  <conditionalFormatting sqref="Y19">
    <cfRule type="cellIs" dxfId="73" priority="47" operator="between">
      <formula>2.01</formula>
      <formula>100</formula>
    </cfRule>
  </conditionalFormatting>
  <conditionalFormatting sqref="Y19">
    <cfRule type="cellIs" dxfId="72" priority="48" stopIfTrue="1" operator="between">
      <formula>1.75</formula>
      <formula>2</formula>
    </cfRule>
  </conditionalFormatting>
  <conditionalFormatting sqref="Y19">
    <cfRule type="cellIs" dxfId="71" priority="49" stopIfTrue="1" operator="between">
      <formula>1.5</formula>
      <formula>1.7499</formula>
    </cfRule>
  </conditionalFormatting>
  <conditionalFormatting sqref="Y19">
    <cfRule type="cellIs" dxfId="70" priority="50" stopIfTrue="1" operator="between">
      <formula>1.249</formula>
      <formula>1.499</formula>
    </cfRule>
  </conditionalFormatting>
  <conditionalFormatting sqref="Y19">
    <cfRule type="cellIs" dxfId="69" priority="51" stopIfTrue="1" operator="between">
      <formula>1.05</formula>
      <formula>1.2499</formula>
    </cfRule>
  </conditionalFormatting>
  <conditionalFormatting sqref="Y19">
    <cfRule type="cellIs" dxfId="68" priority="52" stopIfTrue="1" operator="between">
      <formula>0.75</formula>
      <formula>1</formula>
    </cfRule>
  </conditionalFormatting>
  <conditionalFormatting sqref="Y19">
    <cfRule type="cellIs" dxfId="67" priority="53" stopIfTrue="1" operator="between">
      <formula>0.5</formula>
      <formula>0.7499</formula>
    </cfRule>
  </conditionalFormatting>
  <conditionalFormatting sqref="Y19">
    <cfRule type="cellIs" dxfId="66" priority="54" stopIfTrue="1" operator="between">
      <formula>0.25</formula>
      <formula>0.4999</formula>
    </cfRule>
  </conditionalFormatting>
  <conditionalFormatting sqref="Y19">
    <cfRule type="cellIs" dxfId="65" priority="55" operator="between">
      <formula>0</formula>
      <formula>0.2499</formula>
    </cfRule>
  </conditionalFormatting>
  <conditionalFormatting sqref="Y19">
    <cfRule type="cellIs" dxfId="64" priority="56" operator="between">
      <formula>2.01</formula>
      <formula>100</formula>
    </cfRule>
  </conditionalFormatting>
  <conditionalFormatting sqref="Y19">
    <cfRule type="cellIs" dxfId="63" priority="57" stopIfTrue="1" operator="between">
      <formula>1.75</formula>
      <formula>2</formula>
    </cfRule>
  </conditionalFormatting>
  <conditionalFormatting sqref="Y19">
    <cfRule type="cellIs" dxfId="62" priority="58" stopIfTrue="1" operator="between">
      <formula>1.5</formula>
      <formula>1.7499</formula>
    </cfRule>
  </conditionalFormatting>
  <conditionalFormatting sqref="Y19">
    <cfRule type="cellIs" dxfId="61" priority="59" stopIfTrue="1" operator="between">
      <formula>1.249</formula>
      <formula>1.499</formula>
    </cfRule>
  </conditionalFormatting>
  <conditionalFormatting sqref="Y19">
    <cfRule type="cellIs" dxfId="60" priority="60" stopIfTrue="1" operator="between">
      <formula>1.05</formula>
      <formula>1.2499</formula>
    </cfRule>
  </conditionalFormatting>
  <conditionalFormatting sqref="AF18">
    <cfRule type="cellIs" dxfId="59" priority="61" stopIfTrue="1" operator="greaterThan">
      <formula>1</formula>
    </cfRule>
  </conditionalFormatting>
  <conditionalFormatting sqref="AF18">
    <cfRule type="cellIs" dxfId="58" priority="62" stopIfTrue="1" operator="between">
      <formula>0.75</formula>
      <formula>1</formula>
    </cfRule>
  </conditionalFormatting>
  <conditionalFormatting sqref="AF18">
    <cfRule type="cellIs" dxfId="57" priority="63" stopIfTrue="1" operator="between">
      <formula>0.5</formula>
      <formula>0.7499</formula>
    </cfRule>
  </conditionalFormatting>
  <conditionalFormatting sqref="AF18">
    <cfRule type="cellIs" dxfId="56" priority="64" stopIfTrue="1" operator="between">
      <formula>0.25</formula>
      <formula>0.4999</formula>
    </cfRule>
  </conditionalFormatting>
  <conditionalFormatting sqref="AF18">
    <cfRule type="cellIs" dxfId="55" priority="65" operator="between">
      <formula>0</formula>
      <formula>0.2499</formula>
    </cfRule>
  </conditionalFormatting>
  <conditionalFormatting sqref="AF18">
    <cfRule type="cellIs" dxfId="54" priority="66" operator="between">
      <formula>2.01</formula>
      <formula>100</formula>
    </cfRule>
  </conditionalFormatting>
  <conditionalFormatting sqref="AF18">
    <cfRule type="cellIs" dxfId="53" priority="67" stopIfTrue="1" operator="between">
      <formula>1.75</formula>
      <formula>2</formula>
    </cfRule>
  </conditionalFormatting>
  <conditionalFormatting sqref="AF18">
    <cfRule type="cellIs" dxfId="52" priority="68" stopIfTrue="1" operator="between">
      <formula>1.5</formula>
      <formula>1.7499</formula>
    </cfRule>
  </conditionalFormatting>
  <conditionalFormatting sqref="AF18">
    <cfRule type="cellIs" dxfId="51" priority="69" stopIfTrue="1" operator="between">
      <formula>1.249</formula>
      <formula>1.499</formula>
    </cfRule>
  </conditionalFormatting>
  <conditionalFormatting sqref="AF18">
    <cfRule type="cellIs" dxfId="50" priority="70" stopIfTrue="1" operator="between">
      <formula>1.05</formula>
      <formula>1.2499</formula>
    </cfRule>
  </conditionalFormatting>
  <conditionalFormatting sqref="Y18">
    <cfRule type="cellIs" dxfId="49" priority="71" stopIfTrue="1" operator="greaterThan">
      <formula>1</formula>
    </cfRule>
  </conditionalFormatting>
  <conditionalFormatting sqref="Y18">
    <cfRule type="cellIs" dxfId="48" priority="72" stopIfTrue="1" operator="greaterThan">
      <formula>1</formula>
    </cfRule>
  </conditionalFormatting>
  <conditionalFormatting sqref="Y18">
    <cfRule type="cellIs" dxfId="47" priority="73" stopIfTrue="1" operator="between">
      <formula>0.75</formula>
      <formula>1</formula>
    </cfRule>
  </conditionalFormatting>
  <conditionalFormatting sqref="Y18">
    <cfRule type="cellIs" dxfId="46" priority="74" stopIfTrue="1" operator="between">
      <formula>0.5</formula>
      <formula>0.7499</formula>
    </cfRule>
  </conditionalFormatting>
  <conditionalFormatting sqref="Y18">
    <cfRule type="cellIs" dxfId="45" priority="75" stopIfTrue="1" operator="between">
      <formula>0.25</formula>
      <formula>0.4999</formula>
    </cfRule>
  </conditionalFormatting>
  <conditionalFormatting sqref="Y18">
    <cfRule type="cellIs" dxfId="44" priority="76" operator="between">
      <formula>0</formula>
      <formula>0.2499</formula>
    </cfRule>
  </conditionalFormatting>
  <conditionalFormatting sqref="Y18">
    <cfRule type="cellIs" dxfId="43" priority="77" operator="between">
      <formula>2.01</formula>
      <formula>100</formula>
    </cfRule>
  </conditionalFormatting>
  <conditionalFormatting sqref="Y18">
    <cfRule type="cellIs" dxfId="42" priority="78" stopIfTrue="1" operator="between">
      <formula>1.75</formula>
      <formula>2</formula>
    </cfRule>
  </conditionalFormatting>
  <conditionalFormatting sqref="Y18">
    <cfRule type="cellIs" dxfId="41" priority="79" stopIfTrue="1" operator="between">
      <formula>1.5</formula>
      <formula>1.7499</formula>
    </cfRule>
  </conditionalFormatting>
  <conditionalFormatting sqref="Y18">
    <cfRule type="cellIs" dxfId="40" priority="80" stopIfTrue="1" operator="between">
      <formula>1.249</formula>
      <formula>1.499</formula>
    </cfRule>
  </conditionalFormatting>
  <conditionalFormatting sqref="Y18">
    <cfRule type="cellIs" dxfId="39" priority="81" stopIfTrue="1" operator="between">
      <formula>1.05</formula>
      <formula>1.2499</formula>
    </cfRule>
  </conditionalFormatting>
  <conditionalFormatting sqref="Y18">
    <cfRule type="cellIs" dxfId="38" priority="82" stopIfTrue="1" operator="between">
      <formula>0.75</formula>
      <formula>1</formula>
    </cfRule>
  </conditionalFormatting>
  <conditionalFormatting sqref="Y18">
    <cfRule type="cellIs" dxfId="37" priority="83" stopIfTrue="1" operator="between">
      <formula>0.5</formula>
      <formula>0.7499</formula>
    </cfRule>
  </conditionalFormatting>
  <conditionalFormatting sqref="Y18">
    <cfRule type="cellIs" dxfId="36" priority="84" stopIfTrue="1" operator="between">
      <formula>0.25</formula>
      <formula>0.4999</formula>
    </cfRule>
  </conditionalFormatting>
  <conditionalFormatting sqref="Y18">
    <cfRule type="cellIs" dxfId="35" priority="85" operator="between">
      <formula>0</formula>
      <formula>0.2499</formula>
    </cfRule>
  </conditionalFormatting>
  <conditionalFormatting sqref="Y18">
    <cfRule type="cellIs" dxfId="34" priority="86" operator="between">
      <formula>2.01</formula>
      <formula>100</formula>
    </cfRule>
  </conditionalFormatting>
  <conditionalFormatting sqref="Y18">
    <cfRule type="cellIs" dxfId="33" priority="87" stopIfTrue="1" operator="between">
      <formula>1.75</formula>
      <formula>2</formula>
    </cfRule>
  </conditionalFormatting>
  <conditionalFormatting sqref="Y18">
    <cfRule type="cellIs" dxfId="32" priority="88" stopIfTrue="1" operator="between">
      <formula>1.5</formula>
      <formula>1.7499</formula>
    </cfRule>
  </conditionalFormatting>
  <conditionalFormatting sqref="Y18">
    <cfRule type="cellIs" dxfId="31" priority="89" stopIfTrue="1" operator="between">
      <formula>1.249</formula>
      <formula>1.499</formula>
    </cfRule>
  </conditionalFormatting>
  <conditionalFormatting sqref="Y18">
    <cfRule type="cellIs" dxfId="30" priority="90" stopIfTrue="1" operator="between">
      <formula>1.05</formula>
      <formula>1.2499</formula>
    </cfRule>
  </conditionalFormatting>
  <conditionalFormatting sqref="Y16 AF16">
    <cfRule type="cellIs" dxfId="29" priority="91" stopIfTrue="1" operator="greaterThan">
      <formula>1</formula>
    </cfRule>
  </conditionalFormatting>
  <conditionalFormatting sqref="Y16 AF16">
    <cfRule type="cellIs" dxfId="28" priority="92" stopIfTrue="1" operator="between">
      <formula>0.75</formula>
      <formula>1</formula>
    </cfRule>
  </conditionalFormatting>
  <conditionalFormatting sqref="Y16 AF16">
    <cfRule type="cellIs" dxfId="27" priority="93" stopIfTrue="1" operator="between">
      <formula>0.5</formula>
      <formula>0.7499</formula>
    </cfRule>
  </conditionalFormatting>
  <conditionalFormatting sqref="Y16 AF16">
    <cfRule type="cellIs" dxfId="26" priority="94" stopIfTrue="1" operator="between">
      <formula>0.25</formula>
      <formula>0.4999</formula>
    </cfRule>
  </conditionalFormatting>
  <conditionalFormatting sqref="Y16 AF16">
    <cfRule type="cellIs" dxfId="25" priority="95" operator="between">
      <formula>0</formula>
      <formula>0.2499</formula>
    </cfRule>
  </conditionalFormatting>
  <conditionalFormatting sqref="Y16 AF16">
    <cfRule type="cellIs" dxfId="24" priority="96" operator="between">
      <formula>2.01</formula>
      <formula>100</formula>
    </cfRule>
  </conditionalFormatting>
  <conditionalFormatting sqref="Y16 AF16">
    <cfRule type="cellIs" dxfId="23" priority="97" stopIfTrue="1" operator="between">
      <formula>1.75</formula>
      <formula>2</formula>
    </cfRule>
  </conditionalFormatting>
  <conditionalFormatting sqref="Y16 AF16">
    <cfRule type="cellIs" dxfId="22" priority="98" stopIfTrue="1" operator="between">
      <formula>1.5</formula>
      <formula>1.7499</formula>
    </cfRule>
  </conditionalFormatting>
  <conditionalFormatting sqref="Y16 AF16">
    <cfRule type="cellIs" dxfId="21" priority="99" stopIfTrue="1" operator="between">
      <formula>1.249</formula>
      <formula>1.499</formula>
    </cfRule>
  </conditionalFormatting>
  <conditionalFormatting sqref="Y16 AF16">
    <cfRule type="cellIs" dxfId="20" priority="100" stopIfTrue="1" operator="between">
      <formula>1.05</formula>
      <formula>1.2499</formula>
    </cfRule>
  </conditionalFormatting>
  <dataValidations count="3">
    <dataValidation type="list" allowBlank="1" showErrorMessage="1" sqref="AH1">
      <formula1>$A$151:$A$154</formula1>
    </dataValidation>
    <dataValidation type="list" allowBlank="1" showErrorMessage="1" sqref="C1">
      <formula1>$B$159:$O$159</formula1>
    </dataValidation>
    <dataValidation type="list" allowBlank="1" showErrorMessage="1" sqref="P1">
      <formula1>$B$160:$B$179</formula1>
    </dataValidation>
  </dataValidations>
  <hyperlinks>
    <hyperlink ref="U27" r:id="rId1"/>
  </hyperlinks>
  <printOptions verticalCentered="1"/>
  <pageMargins left="0.83" right="0.48" top="0.74803149606299213" bottom="0.74803149606299213" header="0" footer="0"/>
  <pageSetup paperSize="5" fitToHeight="0" orientation="landscape"/>
  <headerFooter>
    <oddHeader>&amp;R Proceso de Planeación Subproceso de Planeación Socioeconómica FORMULACION Y SEGUIMIENTO AL PLAN ACCION</oddHeader>
    <oddFooter>&amp;L 1351-F-PSE-12-V6&amp;CPágina &amp;P de &amp;RRegistrado SIG:           17-06-2021                                             00+000X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Hoja2!$B$2:$B$21</xm:f>
          </x14:formula1>
          <xm:sqref>AH21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99"/>
  <sheetViews>
    <sheetView showGridLines="0" workbookViewId="0"/>
  </sheetViews>
  <sheetFormatPr baseColWidth="10" defaultColWidth="14.42578125" defaultRowHeight="15" customHeight="1"/>
  <cols>
    <col min="1" max="1" width="15.7109375" customWidth="1"/>
    <col min="2" max="2" width="14.140625" customWidth="1"/>
    <col min="3" max="3" width="15.5703125" customWidth="1"/>
    <col min="4" max="4" width="16.42578125" customWidth="1"/>
    <col min="5" max="5" width="16.5703125" customWidth="1"/>
    <col min="6" max="6" width="15.42578125" customWidth="1"/>
    <col min="7" max="7" width="16.5703125" customWidth="1"/>
    <col min="8" max="8" width="15.85546875" customWidth="1"/>
    <col min="9" max="9" width="17.140625" customWidth="1"/>
    <col min="10" max="10" width="20.140625" customWidth="1"/>
    <col min="11" max="11" width="17.28515625" customWidth="1"/>
    <col min="12" max="12" width="14.85546875" customWidth="1"/>
    <col min="13" max="13" width="12.5703125" customWidth="1"/>
    <col min="14" max="14" width="9.140625" customWidth="1"/>
    <col min="15" max="15" width="12.7109375" customWidth="1"/>
    <col min="16" max="16" width="11.5703125" customWidth="1"/>
    <col min="17" max="17" width="8.85546875" customWidth="1"/>
    <col min="18" max="22" width="14.85546875" customWidth="1"/>
    <col min="23" max="23" width="13.7109375" customWidth="1"/>
    <col min="24" max="24" width="8.28515625" customWidth="1"/>
    <col min="25" max="26" width="15.85546875" customWidth="1"/>
    <col min="27" max="27" width="15.42578125" customWidth="1"/>
    <col min="28" max="28" width="16.7109375" customWidth="1"/>
    <col min="29" max="29" width="15.5703125" customWidth="1"/>
    <col min="30" max="30" width="14.5703125" customWidth="1"/>
  </cols>
  <sheetData>
    <row r="1" spans="1:33" ht="28.5" customHeight="1">
      <c r="A1" s="221" t="s">
        <v>0</v>
      </c>
      <c r="B1" s="202"/>
      <c r="C1" s="203"/>
      <c r="D1" s="201"/>
      <c r="E1" s="201"/>
      <c r="F1" s="202"/>
      <c r="G1" s="1" t="s">
        <v>2</v>
      </c>
      <c r="H1" s="203"/>
      <c r="I1" s="201"/>
      <c r="J1" s="201"/>
      <c r="K1" s="201"/>
      <c r="L1" s="202"/>
      <c r="M1" s="1" t="s">
        <v>3</v>
      </c>
      <c r="N1" s="203"/>
      <c r="O1" s="201"/>
      <c r="P1" s="202"/>
      <c r="Q1" s="204" t="s">
        <v>198</v>
      </c>
      <c r="R1" s="202"/>
      <c r="S1" s="3"/>
      <c r="T1" s="204" t="s">
        <v>6</v>
      </c>
      <c r="U1" s="202"/>
      <c r="V1" s="3"/>
      <c r="W1" s="204" t="s">
        <v>199</v>
      </c>
      <c r="X1" s="201"/>
      <c r="Y1" s="202"/>
      <c r="Z1" s="203"/>
      <c r="AA1" s="201"/>
      <c r="AB1" s="201"/>
      <c r="AC1" s="259"/>
      <c r="AD1" s="146"/>
    </row>
    <row r="2" spans="1:33" ht="36" customHeight="1">
      <c r="A2" s="229" t="s">
        <v>200</v>
      </c>
      <c r="B2" s="183"/>
      <c r="C2" s="183"/>
      <c r="D2" s="184"/>
      <c r="E2" s="222" t="s">
        <v>201</v>
      </c>
      <c r="F2" s="183"/>
      <c r="G2" s="183"/>
      <c r="H2" s="183"/>
      <c r="I2" s="183"/>
      <c r="J2" s="183"/>
      <c r="K2" s="183"/>
      <c r="L2" s="184"/>
      <c r="M2" s="223" t="s">
        <v>202</v>
      </c>
      <c r="N2" s="183"/>
      <c r="O2" s="183"/>
      <c r="P2" s="183"/>
      <c r="Q2" s="183"/>
      <c r="R2" s="183"/>
      <c r="S2" s="184"/>
      <c r="T2" s="223" t="s">
        <v>203</v>
      </c>
      <c r="U2" s="183"/>
      <c r="V2" s="183"/>
      <c r="W2" s="183"/>
      <c r="X2" s="183"/>
      <c r="Y2" s="184"/>
      <c r="Z2" s="223" t="s">
        <v>204</v>
      </c>
      <c r="AA2" s="224"/>
      <c r="AB2" s="264" t="s">
        <v>13</v>
      </c>
      <c r="AC2" s="197"/>
      <c r="AD2" s="265" t="s">
        <v>14</v>
      </c>
    </row>
    <row r="3" spans="1:33" ht="55.5" customHeight="1">
      <c r="A3" s="266" t="s">
        <v>15</v>
      </c>
      <c r="B3" s="267" t="s">
        <v>16</v>
      </c>
      <c r="C3" s="267" t="s">
        <v>205</v>
      </c>
      <c r="D3" s="267" t="s">
        <v>17</v>
      </c>
      <c r="E3" s="263" t="s">
        <v>18</v>
      </c>
      <c r="F3" s="263" t="s">
        <v>20</v>
      </c>
      <c r="G3" s="263" t="s">
        <v>21</v>
      </c>
      <c r="H3" s="263" t="s">
        <v>22</v>
      </c>
      <c r="I3" s="263" t="s">
        <v>23</v>
      </c>
      <c r="J3" s="263" t="s">
        <v>24</v>
      </c>
      <c r="K3" s="147" t="s">
        <v>206</v>
      </c>
      <c r="L3" s="147" t="s">
        <v>207</v>
      </c>
      <c r="M3" s="263" t="s">
        <v>27</v>
      </c>
      <c r="N3" s="263" t="s">
        <v>28</v>
      </c>
      <c r="O3" s="260" t="s">
        <v>29</v>
      </c>
      <c r="P3" s="184"/>
      <c r="Q3" s="148" t="s">
        <v>30</v>
      </c>
      <c r="R3" s="262" t="s">
        <v>31</v>
      </c>
      <c r="S3" s="262" t="s">
        <v>32</v>
      </c>
      <c r="T3" s="261" t="s">
        <v>33</v>
      </c>
      <c r="U3" s="184"/>
      <c r="V3" s="261" t="s">
        <v>34</v>
      </c>
      <c r="W3" s="184"/>
      <c r="X3" s="148" t="s">
        <v>35</v>
      </c>
      <c r="Y3" s="262" t="s">
        <v>208</v>
      </c>
      <c r="Z3" s="261" t="s">
        <v>209</v>
      </c>
      <c r="AA3" s="224"/>
      <c r="AB3" s="195"/>
      <c r="AC3" s="199"/>
      <c r="AD3" s="227"/>
    </row>
    <row r="4" spans="1:33" ht="21" customHeight="1">
      <c r="A4" s="244"/>
      <c r="B4" s="209"/>
      <c r="C4" s="209"/>
      <c r="D4" s="209"/>
      <c r="E4" s="209"/>
      <c r="F4" s="209"/>
      <c r="G4" s="209"/>
      <c r="H4" s="209"/>
      <c r="I4" s="209"/>
      <c r="J4" s="209"/>
      <c r="K4" s="149" t="s">
        <v>210</v>
      </c>
      <c r="L4" s="149" t="s">
        <v>210</v>
      </c>
      <c r="M4" s="209"/>
      <c r="N4" s="209"/>
      <c r="O4" s="149" t="s">
        <v>47</v>
      </c>
      <c r="P4" s="150" t="s">
        <v>48</v>
      </c>
      <c r="Q4" s="150" t="s">
        <v>49</v>
      </c>
      <c r="R4" s="209"/>
      <c r="S4" s="209"/>
      <c r="T4" s="150" t="s">
        <v>50</v>
      </c>
      <c r="U4" s="150" t="s">
        <v>211</v>
      </c>
      <c r="V4" s="150" t="s">
        <v>52</v>
      </c>
      <c r="W4" s="150" t="s">
        <v>211</v>
      </c>
      <c r="X4" s="150" t="s">
        <v>53</v>
      </c>
      <c r="Y4" s="209"/>
      <c r="Z4" s="150" t="s">
        <v>54</v>
      </c>
      <c r="AA4" s="150" t="s">
        <v>55</v>
      </c>
      <c r="AB4" s="151" t="s">
        <v>56</v>
      </c>
      <c r="AC4" s="151" t="s">
        <v>57</v>
      </c>
      <c r="AD4" s="152" t="s">
        <v>210</v>
      </c>
    </row>
    <row r="5" spans="1:33" ht="14.25" customHeight="1">
      <c r="A5" s="153">
        <v>1</v>
      </c>
      <c r="B5" s="154">
        <v>2</v>
      </c>
      <c r="C5" s="154">
        <v>3</v>
      </c>
      <c r="D5" s="154">
        <v>4</v>
      </c>
      <c r="E5" s="154">
        <v>5</v>
      </c>
      <c r="F5" s="154">
        <v>6</v>
      </c>
      <c r="G5" s="154">
        <v>7</v>
      </c>
      <c r="H5" s="154">
        <v>8</v>
      </c>
      <c r="I5" s="154">
        <v>9</v>
      </c>
      <c r="J5" s="154">
        <v>10</v>
      </c>
      <c r="K5" s="154">
        <v>11</v>
      </c>
      <c r="L5" s="154">
        <v>12</v>
      </c>
      <c r="M5" s="154">
        <v>13</v>
      </c>
      <c r="N5" s="154">
        <v>14</v>
      </c>
      <c r="O5" s="154">
        <v>15</v>
      </c>
      <c r="P5" s="154">
        <v>16</v>
      </c>
      <c r="Q5" s="154">
        <v>17</v>
      </c>
      <c r="R5" s="154">
        <v>18</v>
      </c>
      <c r="S5" s="154">
        <v>19</v>
      </c>
      <c r="T5" s="154">
        <v>20</v>
      </c>
      <c r="U5" s="154">
        <v>21</v>
      </c>
      <c r="V5" s="154">
        <v>22</v>
      </c>
      <c r="W5" s="154">
        <v>23</v>
      </c>
      <c r="X5" s="154">
        <v>24</v>
      </c>
      <c r="Y5" s="154">
        <v>25</v>
      </c>
      <c r="Z5" s="154">
        <v>26</v>
      </c>
      <c r="AA5" s="154">
        <v>27</v>
      </c>
      <c r="AB5" s="154">
        <v>28</v>
      </c>
      <c r="AC5" s="154">
        <v>29</v>
      </c>
      <c r="AD5" s="155">
        <v>30</v>
      </c>
    </row>
    <row r="6" spans="1:33" ht="25.5" customHeight="1">
      <c r="A6" s="242" t="s">
        <v>212</v>
      </c>
      <c r="B6" s="245" t="s">
        <v>213</v>
      </c>
      <c r="C6" s="247" t="s">
        <v>214</v>
      </c>
      <c r="D6" s="245" t="s">
        <v>215</v>
      </c>
      <c r="E6" s="245" t="s">
        <v>216</v>
      </c>
      <c r="F6" s="245" t="s">
        <v>217</v>
      </c>
      <c r="G6" s="245" t="s">
        <v>218</v>
      </c>
      <c r="H6" s="256" t="s">
        <v>219</v>
      </c>
      <c r="I6" s="245" t="s">
        <v>220</v>
      </c>
      <c r="J6" s="156"/>
      <c r="K6" s="257" t="s">
        <v>221</v>
      </c>
      <c r="L6" s="257" t="s">
        <v>222</v>
      </c>
      <c r="M6" s="254" t="s">
        <v>223</v>
      </c>
      <c r="N6" s="255"/>
      <c r="O6" s="254" t="s">
        <v>224</v>
      </c>
      <c r="P6" s="255"/>
      <c r="Q6" s="157">
        <f t="shared" ref="Q6:Q23" si="0">IF(O6=0,"0",IFERROR(P6/O6,0))</f>
        <v>0</v>
      </c>
      <c r="R6" s="245" t="s">
        <v>225</v>
      </c>
      <c r="S6" s="245" t="s">
        <v>226</v>
      </c>
      <c r="T6" s="252" t="s">
        <v>227</v>
      </c>
      <c r="U6" s="253" t="s">
        <v>228</v>
      </c>
      <c r="V6" s="252" t="s">
        <v>229</v>
      </c>
      <c r="W6" s="245" t="s">
        <v>230</v>
      </c>
      <c r="X6" s="157">
        <f t="shared" ref="X6:X23" si="1">IF(V6=0,"0",IFERROR(V6/T6,0))</f>
        <v>0</v>
      </c>
      <c r="Y6" s="245" t="s">
        <v>231</v>
      </c>
      <c r="Z6" s="245" t="s">
        <v>232</v>
      </c>
      <c r="AA6" s="248" t="s">
        <v>233</v>
      </c>
      <c r="AB6" s="245" t="s">
        <v>234</v>
      </c>
      <c r="AC6" s="245" t="s">
        <v>235</v>
      </c>
      <c r="AD6" s="249" t="s">
        <v>236</v>
      </c>
      <c r="AE6" s="158"/>
      <c r="AF6" s="158"/>
      <c r="AG6" s="158"/>
    </row>
    <row r="7" spans="1:33" ht="25.5" customHeight="1">
      <c r="A7" s="243"/>
      <c r="B7" s="246"/>
      <c r="C7" s="246"/>
      <c r="D7" s="246"/>
      <c r="E7" s="246"/>
      <c r="F7" s="246"/>
      <c r="G7" s="246"/>
      <c r="H7" s="246"/>
      <c r="I7" s="246"/>
      <c r="J7" s="258" t="s">
        <v>237</v>
      </c>
      <c r="K7" s="246"/>
      <c r="L7" s="246"/>
      <c r="M7" s="193"/>
      <c r="N7" s="198"/>
      <c r="O7" s="193"/>
      <c r="P7" s="198"/>
      <c r="Q7" s="159" t="str">
        <f t="shared" si="0"/>
        <v>0</v>
      </c>
      <c r="R7" s="246"/>
      <c r="S7" s="246"/>
      <c r="T7" s="246"/>
      <c r="U7" s="246"/>
      <c r="V7" s="246"/>
      <c r="W7" s="246"/>
      <c r="X7" s="159" t="str">
        <f t="shared" si="1"/>
        <v>0</v>
      </c>
      <c r="Y7" s="246"/>
      <c r="Z7" s="246"/>
      <c r="AA7" s="246"/>
      <c r="AB7" s="246"/>
      <c r="AC7" s="246"/>
      <c r="AD7" s="250"/>
      <c r="AE7" s="158"/>
      <c r="AF7" s="158"/>
      <c r="AG7" s="158"/>
    </row>
    <row r="8" spans="1:33" ht="25.5" customHeight="1">
      <c r="A8" s="24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193"/>
      <c r="N8" s="198"/>
      <c r="O8" s="193"/>
      <c r="P8" s="198"/>
      <c r="Q8" s="159" t="str">
        <f t="shared" si="0"/>
        <v>0</v>
      </c>
      <c r="R8" s="246"/>
      <c r="S8" s="246"/>
      <c r="T8" s="246"/>
      <c r="U8" s="246"/>
      <c r="V8" s="246"/>
      <c r="W8" s="246"/>
      <c r="X8" s="159" t="str">
        <f t="shared" si="1"/>
        <v>0</v>
      </c>
      <c r="Y8" s="246"/>
      <c r="Z8" s="246"/>
      <c r="AA8" s="246"/>
      <c r="AB8" s="246"/>
      <c r="AC8" s="246"/>
      <c r="AD8" s="250"/>
      <c r="AE8" s="158"/>
      <c r="AF8" s="158"/>
      <c r="AG8" s="158"/>
    </row>
    <row r="9" spans="1:33" ht="25.5" customHeight="1">
      <c r="A9" s="243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193"/>
      <c r="N9" s="198"/>
      <c r="O9" s="193"/>
      <c r="P9" s="198"/>
      <c r="Q9" s="159" t="str">
        <f t="shared" si="0"/>
        <v>0</v>
      </c>
      <c r="R9" s="246"/>
      <c r="S9" s="246"/>
      <c r="T9" s="246"/>
      <c r="U9" s="246"/>
      <c r="V9" s="246"/>
      <c r="W9" s="246"/>
      <c r="X9" s="159" t="str">
        <f t="shared" si="1"/>
        <v>0</v>
      </c>
      <c r="Y9" s="246"/>
      <c r="Z9" s="246"/>
      <c r="AA9" s="246"/>
      <c r="AB9" s="246"/>
      <c r="AC9" s="246"/>
      <c r="AD9" s="250"/>
      <c r="AE9" s="158"/>
      <c r="AF9" s="158"/>
      <c r="AG9" s="158"/>
    </row>
    <row r="10" spans="1:33" ht="25.5" customHeight="1">
      <c r="A10" s="243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193"/>
      <c r="N10" s="198"/>
      <c r="O10" s="195"/>
      <c r="P10" s="199"/>
      <c r="Q10" s="159" t="str">
        <f t="shared" si="0"/>
        <v>0</v>
      </c>
      <c r="R10" s="246"/>
      <c r="S10" s="246"/>
      <c r="T10" s="246"/>
      <c r="U10" s="246"/>
      <c r="V10" s="246"/>
      <c r="W10" s="246"/>
      <c r="X10" s="159" t="str">
        <f t="shared" si="1"/>
        <v>0</v>
      </c>
      <c r="Y10" s="246"/>
      <c r="Z10" s="246"/>
      <c r="AA10" s="246"/>
      <c r="AB10" s="246"/>
      <c r="AC10" s="246"/>
      <c r="AD10" s="250"/>
      <c r="AE10" s="158"/>
      <c r="AF10" s="158"/>
      <c r="AG10" s="158"/>
    </row>
    <row r="11" spans="1:33" ht="25.5" customHeight="1">
      <c r="A11" s="24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193"/>
      <c r="N11" s="198"/>
      <c r="O11" s="160">
        <v>10</v>
      </c>
      <c r="P11" s="160">
        <v>20</v>
      </c>
      <c r="Q11" s="159">
        <f t="shared" si="0"/>
        <v>2</v>
      </c>
      <c r="R11" s="246"/>
      <c r="S11" s="246"/>
      <c r="T11" s="246"/>
      <c r="U11" s="246"/>
      <c r="V11" s="246"/>
      <c r="W11" s="246"/>
      <c r="X11" s="159" t="str">
        <f t="shared" si="1"/>
        <v>0</v>
      </c>
      <c r="Y11" s="246"/>
      <c r="Z11" s="246"/>
      <c r="AA11" s="246"/>
      <c r="AB11" s="246"/>
      <c r="AC11" s="246"/>
      <c r="AD11" s="250"/>
      <c r="AE11" s="158"/>
      <c r="AF11" s="158"/>
      <c r="AG11" s="158"/>
    </row>
    <row r="12" spans="1:33" ht="25.5" customHeight="1">
      <c r="A12" s="243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193"/>
      <c r="N12" s="198"/>
      <c r="O12" s="160">
        <v>10</v>
      </c>
      <c r="P12" s="160">
        <v>18</v>
      </c>
      <c r="Q12" s="159">
        <f t="shared" si="0"/>
        <v>1.8</v>
      </c>
      <c r="R12" s="246"/>
      <c r="S12" s="246"/>
      <c r="T12" s="246"/>
      <c r="U12" s="246"/>
      <c r="V12" s="246"/>
      <c r="W12" s="246"/>
      <c r="X12" s="159" t="str">
        <f t="shared" si="1"/>
        <v>0</v>
      </c>
      <c r="Y12" s="246"/>
      <c r="Z12" s="246"/>
      <c r="AA12" s="246"/>
      <c r="AB12" s="246"/>
      <c r="AC12" s="246"/>
      <c r="AD12" s="250"/>
      <c r="AE12" s="158"/>
      <c r="AF12" s="158"/>
      <c r="AG12" s="158"/>
    </row>
    <row r="13" spans="1:33" ht="25.5" customHeight="1">
      <c r="A13" s="243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193"/>
      <c r="N13" s="198"/>
      <c r="O13" s="160">
        <v>10</v>
      </c>
      <c r="P13" s="160">
        <v>15</v>
      </c>
      <c r="Q13" s="159">
        <f t="shared" si="0"/>
        <v>1.5</v>
      </c>
      <c r="R13" s="246"/>
      <c r="S13" s="246"/>
      <c r="T13" s="246"/>
      <c r="U13" s="246"/>
      <c r="V13" s="246"/>
      <c r="W13" s="246"/>
      <c r="X13" s="159" t="str">
        <f t="shared" si="1"/>
        <v>0</v>
      </c>
      <c r="Y13" s="246"/>
      <c r="Z13" s="246"/>
      <c r="AA13" s="246"/>
      <c r="AB13" s="246"/>
      <c r="AC13" s="246"/>
      <c r="AD13" s="250"/>
      <c r="AE13" s="158"/>
      <c r="AF13" s="158"/>
      <c r="AG13" s="158"/>
    </row>
    <row r="14" spans="1:33" ht="25.5" customHeight="1">
      <c r="A14" s="243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193"/>
      <c r="N14" s="198"/>
      <c r="O14" s="160">
        <v>10</v>
      </c>
      <c r="P14" s="160">
        <v>13</v>
      </c>
      <c r="Q14" s="159">
        <f t="shared" si="0"/>
        <v>1.3</v>
      </c>
      <c r="R14" s="246"/>
      <c r="S14" s="246"/>
      <c r="T14" s="246"/>
      <c r="U14" s="246"/>
      <c r="V14" s="246"/>
      <c r="W14" s="246"/>
      <c r="X14" s="159" t="str">
        <f t="shared" si="1"/>
        <v>0</v>
      </c>
      <c r="Y14" s="246"/>
      <c r="Z14" s="246"/>
      <c r="AA14" s="209"/>
      <c r="AB14" s="246"/>
      <c r="AC14" s="246"/>
      <c r="AD14" s="250"/>
      <c r="AE14" s="158"/>
      <c r="AF14" s="158"/>
      <c r="AG14" s="158"/>
    </row>
    <row r="15" spans="1:33" ht="25.5" customHeight="1">
      <c r="A15" s="243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193"/>
      <c r="N15" s="198"/>
      <c r="O15" s="160">
        <v>10</v>
      </c>
      <c r="P15" s="160">
        <v>11</v>
      </c>
      <c r="Q15" s="159">
        <f t="shared" si="0"/>
        <v>1.1000000000000001</v>
      </c>
      <c r="R15" s="246"/>
      <c r="S15" s="246"/>
      <c r="T15" s="209"/>
      <c r="U15" s="246"/>
      <c r="V15" s="209"/>
      <c r="W15" s="246"/>
      <c r="X15" s="159" t="str">
        <f t="shared" si="1"/>
        <v>0</v>
      </c>
      <c r="Y15" s="246"/>
      <c r="Z15" s="246"/>
      <c r="AA15" s="161">
        <v>60</v>
      </c>
      <c r="AB15" s="246"/>
      <c r="AC15" s="246"/>
      <c r="AD15" s="250"/>
      <c r="AE15" s="158"/>
      <c r="AF15" s="158"/>
      <c r="AG15" s="158"/>
    </row>
    <row r="16" spans="1:33" ht="25.5" customHeight="1">
      <c r="A16" s="243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193"/>
      <c r="N16" s="198"/>
      <c r="O16" s="160">
        <v>10</v>
      </c>
      <c r="P16" s="160">
        <v>10</v>
      </c>
      <c r="Q16" s="159">
        <f t="shared" si="0"/>
        <v>1</v>
      </c>
      <c r="R16" s="246"/>
      <c r="S16" s="246"/>
      <c r="T16" s="162">
        <v>500000</v>
      </c>
      <c r="U16" s="246"/>
      <c r="V16" s="162">
        <v>200000</v>
      </c>
      <c r="W16" s="246"/>
      <c r="X16" s="159">
        <f t="shared" si="1"/>
        <v>0.4</v>
      </c>
      <c r="Y16" s="246"/>
      <c r="Z16" s="246"/>
      <c r="AA16" s="161">
        <v>0</v>
      </c>
      <c r="AB16" s="246"/>
      <c r="AC16" s="246"/>
      <c r="AD16" s="250"/>
      <c r="AE16" s="158"/>
      <c r="AF16" s="158"/>
      <c r="AG16" s="158"/>
    </row>
    <row r="17" spans="1:33" ht="25.5" customHeight="1">
      <c r="A17" s="243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193"/>
      <c r="N17" s="198"/>
      <c r="O17" s="160">
        <v>10</v>
      </c>
      <c r="P17" s="160">
        <v>8</v>
      </c>
      <c r="Q17" s="159">
        <f t="shared" si="0"/>
        <v>0.8</v>
      </c>
      <c r="R17" s="246"/>
      <c r="S17" s="246"/>
      <c r="T17" s="162"/>
      <c r="U17" s="246"/>
      <c r="V17" s="162"/>
      <c r="W17" s="246"/>
      <c r="X17" s="159" t="str">
        <f t="shared" si="1"/>
        <v>0</v>
      </c>
      <c r="Y17" s="246"/>
      <c r="Z17" s="246"/>
      <c r="AA17" s="161">
        <v>0</v>
      </c>
      <c r="AB17" s="246"/>
      <c r="AC17" s="246"/>
      <c r="AD17" s="250"/>
      <c r="AE17" s="158"/>
      <c r="AF17" s="158"/>
      <c r="AG17" s="158"/>
    </row>
    <row r="18" spans="1:33" ht="25.5" customHeight="1">
      <c r="A18" s="243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193"/>
      <c r="N18" s="198"/>
      <c r="O18" s="160">
        <v>10</v>
      </c>
      <c r="P18" s="160">
        <v>7</v>
      </c>
      <c r="Q18" s="159">
        <f t="shared" si="0"/>
        <v>0.7</v>
      </c>
      <c r="R18" s="246"/>
      <c r="S18" s="246"/>
      <c r="T18" s="162"/>
      <c r="U18" s="246"/>
      <c r="V18" s="162"/>
      <c r="W18" s="246"/>
      <c r="X18" s="159" t="str">
        <f t="shared" si="1"/>
        <v>0</v>
      </c>
      <c r="Y18" s="246"/>
      <c r="Z18" s="246"/>
      <c r="AA18" s="161">
        <v>0</v>
      </c>
      <c r="AB18" s="246"/>
      <c r="AC18" s="246"/>
      <c r="AD18" s="250"/>
      <c r="AE18" s="158"/>
      <c r="AF18" s="158"/>
      <c r="AG18" s="158"/>
    </row>
    <row r="19" spans="1:33" ht="25.5" customHeight="1">
      <c r="A19" s="243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193"/>
      <c r="N19" s="198"/>
      <c r="O19" s="160">
        <v>10</v>
      </c>
      <c r="P19" s="160">
        <v>5</v>
      </c>
      <c r="Q19" s="159">
        <f t="shared" si="0"/>
        <v>0.5</v>
      </c>
      <c r="R19" s="246"/>
      <c r="S19" s="246"/>
      <c r="T19" s="162"/>
      <c r="U19" s="246"/>
      <c r="V19" s="162"/>
      <c r="W19" s="246"/>
      <c r="X19" s="159" t="str">
        <f t="shared" si="1"/>
        <v>0</v>
      </c>
      <c r="Y19" s="246"/>
      <c r="Z19" s="246"/>
      <c r="AA19" s="161">
        <v>0</v>
      </c>
      <c r="AB19" s="246"/>
      <c r="AC19" s="246"/>
      <c r="AD19" s="250"/>
      <c r="AE19" s="158"/>
      <c r="AF19" s="158"/>
      <c r="AG19" s="158"/>
    </row>
    <row r="20" spans="1:33" ht="25.5" customHeight="1">
      <c r="A20" s="24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193"/>
      <c r="N20" s="198"/>
      <c r="O20" s="160">
        <v>10</v>
      </c>
      <c r="P20" s="160">
        <v>3</v>
      </c>
      <c r="Q20" s="159">
        <f t="shared" si="0"/>
        <v>0.3</v>
      </c>
      <c r="R20" s="246"/>
      <c r="S20" s="246"/>
      <c r="T20" s="162"/>
      <c r="U20" s="246"/>
      <c r="V20" s="162"/>
      <c r="W20" s="246"/>
      <c r="X20" s="159" t="str">
        <f t="shared" si="1"/>
        <v>0</v>
      </c>
      <c r="Y20" s="246"/>
      <c r="Z20" s="246"/>
      <c r="AA20" s="161">
        <v>0</v>
      </c>
      <c r="AB20" s="246"/>
      <c r="AC20" s="246"/>
      <c r="AD20" s="250"/>
      <c r="AE20" s="158"/>
      <c r="AF20" s="158"/>
      <c r="AG20" s="158"/>
    </row>
    <row r="21" spans="1:33" ht="25.5" customHeight="1">
      <c r="A21" s="244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195"/>
      <c r="N21" s="199"/>
      <c r="O21" s="160">
        <v>10</v>
      </c>
      <c r="P21" s="160">
        <v>0</v>
      </c>
      <c r="Q21" s="159">
        <f t="shared" si="0"/>
        <v>0</v>
      </c>
      <c r="R21" s="209"/>
      <c r="S21" s="209"/>
      <c r="T21" s="162"/>
      <c r="U21" s="209"/>
      <c r="V21" s="162"/>
      <c r="W21" s="209"/>
      <c r="X21" s="159" t="str">
        <f t="shared" si="1"/>
        <v>0</v>
      </c>
      <c r="Y21" s="209"/>
      <c r="Z21" s="209"/>
      <c r="AA21" s="161">
        <v>0</v>
      </c>
      <c r="AB21" s="209"/>
      <c r="AC21" s="209"/>
      <c r="AD21" s="251"/>
      <c r="AE21" s="158"/>
      <c r="AF21" s="158"/>
      <c r="AG21" s="158"/>
    </row>
    <row r="22" spans="1:33" ht="19.5" hidden="1" customHeight="1">
      <c r="A22" s="94" t="s">
        <v>140</v>
      </c>
      <c r="B22" s="95"/>
      <c r="C22" s="95"/>
      <c r="D22" s="95"/>
      <c r="E22" s="95"/>
      <c r="F22" s="95"/>
      <c r="G22" s="95"/>
      <c r="H22" s="97"/>
      <c r="I22" s="95"/>
      <c r="J22" s="95"/>
      <c r="K22" s="98"/>
      <c r="L22" s="98"/>
      <c r="M22" s="99"/>
      <c r="N22" s="100"/>
      <c r="O22" s="100"/>
      <c r="P22" s="163"/>
      <c r="Q22" s="102" t="str">
        <f t="shared" si="0"/>
        <v>0</v>
      </c>
      <c r="R22" s="95"/>
      <c r="S22" s="95"/>
      <c r="T22" s="103"/>
      <c r="U22" s="104"/>
      <c r="V22" s="103"/>
      <c r="W22" s="105"/>
      <c r="X22" s="102" t="str">
        <f t="shared" si="1"/>
        <v>0</v>
      </c>
      <c r="Y22" s="106"/>
      <c r="Z22" s="105"/>
      <c r="AA22" s="108" t="e">
        <f>#REF!+#REF!</f>
        <v>#REF!</v>
      </c>
      <c r="AB22" s="109"/>
      <c r="AC22" s="105"/>
      <c r="AD22" s="110"/>
    </row>
    <row r="23" spans="1:33" ht="19.5" customHeight="1">
      <c r="A23" s="111" t="s">
        <v>141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240"/>
      <c r="N23" s="219"/>
      <c r="O23" s="164">
        <f t="shared" ref="O23:P23" si="2">SUM(O6:O22)</f>
        <v>110</v>
      </c>
      <c r="P23" s="164">
        <f t="shared" si="2"/>
        <v>110</v>
      </c>
      <c r="Q23" s="114">
        <f t="shared" si="0"/>
        <v>1</v>
      </c>
      <c r="R23" s="115"/>
      <c r="S23" s="115"/>
      <c r="T23" s="116">
        <f>SUM(T16:T22)</f>
        <v>500000</v>
      </c>
      <c r="U23" s="165"/>
      <c r="V23" s="116">
        <f>SUM(V6:V22)</f>
        <v>200000</v>
      </c>
      <c r="W23" s="166"/>
      <c r="X23" s="114">
        <f t="shared" si="1"/>
        <v>0.4</v>
      </c>
      <c r="Y23" s="166"/>
      <c r="Z23" s="117"/>
      <c r="AA23" s="167">
        <f>SUM(AA15:AA21)</f>
        <v>60</v>
      </c>
      <c r="AB23" s="218"/>
      <c r="AC23" s="219"/>
      <c r="AD23" s="119"/>
    </row>
    <row r="24" spans="1:33" ht="16.5" customHeight="1">
      <c r="A24" s="120"/>
      <c r="B24" s="121"/>
      <c r="C24" s="121"/>
      <c r="D24" s="121"/>
      <c r="E24" s="121"/>
      <c r="F24" s="122"/>
      <c r="G24" s="122"/>
      <c r="H24" s="120"/>
      <c r="I24" s="121"/>
      <c r="J24" s="121"/>
      <c r="K24" s="123"/>
      <c r="L24" s="123"/>
      <c r="M24" s="123"/>
      <c r="N24" s="121"/>
      <c r="O24" s="124"/>
      <c r="P24" s="124"/>
      <c r="Q24" s="124"/>
      <c r="R24" s="124"/>
      <c r="S24" s="125"/>
      <c r="T24" s="124"/>
      <c r="U24" s="124"/>
      <c r="V24" s="121"/>
      <c r="W24" s="121"/>
      <c r="X24" s="121"/>
      <c r="Y24" s="121"/>
      <c r="Z24" s="126"/>
      <c r="AA24" s="126"/>
      <c r="AB24" s="124"/>
      <c r="AC24" s="124"/>
      <c r="AD24" s="124"/>
    </row>
    <row r="25" spans="1:33" ht="12" customHeight="1">
      <c r="A25" s="126"/>
      <c r="B25" s="126"/>
      <c r="C25" s="126"/>
      <c r="D25" s="126"/>
      <c r="E25" s="127"/>
      <c r="F25" s="127"/>
      <c r="G25" s="127"/>
      <c r="H25" s="128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</row>
    <row r="26" spans="1:33" ht="12" customHeight="1">
      <c r="A26" s="126"/>
      <c r="B26" s="126"/>
      <c r="C26" s="126"/>
      <c r="D26" s="126"/>
      <c r="E26" s="127"/>
      <c r="F26" s="127"/>
      <c r="G26" s="127"/>
      <c r="H26" s="128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</row>
    <row r="27" spans="1:33" ht="12" customHeight="1">
      <c r="A27" s="126"/>
      <c r="B27" s="126"/>
      <c r="C27" s="126"/>
      <c r="D27" s="126"/>
      <c r="E27" s="127"/>
      <c r="F27" s="127"/>
      <c r="G27" s="127"/>
      <c r="H27" s="128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</row>
    <row r="28" spans="1:33" ht="12" customHeight="1">
      <c r="A28" s="126"/>
      <c r="B28" s="126"/>
      <c r="C28" s="126"/>
      <c r="D28" s="126"/>
      <c r="E28" s="127"/>
      <c r="F28" s="127"/>
      <c r="G28" s="127"/>
      <c r="H28" s="128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</row>
    <row r="29" spans="1:33" ht="12" customHeight="1">
      <c r="A29" s="126"/>
      <c r="B29" s="126"/>
      <c r="C29" s="126"/>
      <c r="D29" s="126"/>
      <c r="E29" s="127"/>
      <c r="F29" s="127"/>
      <c r="G29" s="127"/>
      <c r="H29" s="128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</row>
    <row r="30" spans="1:33" ht="12" customHeight="1">
      <c r="A30" s="126"/>
      <c r="B30" s="126"/>
      <c r="C30" s="126"/>
      <c r="D30" s="126"/>
      <c r="E30" s="127"/>
      <c r="F30" s="127"/>
      <c r="G30" s="127"/>
      <c r="H30" s="128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</row>
    <row r="31" spans="1:33" ht="12" customHeight="1">
      <c r="A31" s="126"/>
      <c r="B31" s="126"/>
      <c r="C31" s="126"/>
      <c r="D31" s="126"/>
      <c r="E31" s="127"/>
      <c r="F31" s="127"/>
      <c r="G31" s="127"/>
      <c r="H31" s="128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</row>
    <row r="32" spans="1:33" ht="12" customHeight="1">
      <c r="A32" s="126"/>
      <c r="B32" s="126"/>
      <c r="C32" s="126"/>
      <c r="D32" s="126"/>
      <c r="E32" s="127"/>
      <c r="F32" s="127"/>
      <c r="G32" s="127"/>
      <c r="H32" s="128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</row>
    <row r="33" spans="1:30" ht="12" customHeight="1">
      <c r="A33" s="126"/>
      <c r="B33" s="126"/>
      <c r="C33" s="126"/>
      <c r="D33" s="126"/>
      <c r="E33" s="127"/>
      <c r="F33" s="127"/>
      <c r="G33" s="127"/>
      <c r="H33" s="128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</row>
    <row r="34" spans="1:30" ht="12" customHeight="1">
      <c r="A34" s="126"/>
      <c r="B34" s="126"/>
      <c r="C34" s="126"/>
      <c r="D34" s="126"/>
      <c r="E34" s="127"/>
      <c r="F34" s="127"/>
      <c r="G34" s="127"/>
      <c r="H34" s="128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</row>
    <row r="35" spans="1:30" ht="12" customHeight="1">
      <c r="A35" s="126"/>
      <c r="B35" s="126"/>
      <c r="C35" s="126"/>
      <c r="D35" s="126"/>
      <c r="E35" s="127"/>
      <c r="F35" s="127"/>
      <c r="G35" s="127"/>
      <c r="H35" s="128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</row>
    <row r="36" spans="1:30" ht="12" customHeight="1">
      <c r="A36" s="126"/>
      <c r="B36" s="126"/>
      <c r="C36" s="126"/>
      <c r="D36" s="126"/>
      <c r="E36" s="127"/>
      <c r="F36" s="127"/>
      <c r="G36" s="127"/>
      <c r="H36" s="128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</row>
    <row r="37" spans="1:30" ht="12" customHeight="1">
      <c r="A37" s="126"/>
      <c r="B37" s="126"/>
      <c r="C37" s="126"/>
      <c r="D37" s="126"/>
      <c r="E37" s="127"/>
      <c r="F37" s="127"/>
      <c r="G37" s="127"/>
      <c r="H37" s="128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</row>
    <row r="38" spans="1:30" ht="12" customHeight="1">
      <c r="A38" s="126"/>
      <c r="B38" s="126"/>
      <c r="C38" s="126"/>
      <c r="D38" s="126"/>
      <c r="E38" s="127"/>
      <c r="F38" s="127"/>
      <c r="G38" s="127"/>
      <c r="H38" s="128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</row>
    <row r="39" spans="1:30" ht="12" customHeight="1">
      <c r="A39" s="126"/>
      <c r="B39" s="126"/>
      <c r="C39" s="126"/>
      <c r="D39" s="126"/>
      <c r="E39" s="127"/>
      <c r="F39" s="127"/>
      <c r="G39" s="127"/>
      <c r="H39" s="128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</row>
    <row r="40" spans="1:30" ht="12" customHeight="1">
      <c r="A40" s="126"/>
      <c r="B40" s="126"/>
      <c r="C40" s="126"/>
      <c r="D40" s="126"/>
      <c r="E40" s="127"/>
      <c r="F40" s="127"/>
      <c r="G40" s="127"/>
      <c r="H40" s="128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</row>
    <row r="41" spans="1:30" ht="12" customHeight="1">
      <c r="A41" s="126"/>
      <c r="B41" s="126"/>
      <c r="C41" s="126"/>
      <c r="D41" s="126"/>
      <c r="E41" s="127"/>
      <c r="F41" s="127"/>
      <c r="G41" s="127"/>
      <c r="H41" s="128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</row>
    <row r="42" spans="1:30" ht="12" customHeight="1">
      <c r="A42" s="126"/>
      <c r="B42" s="126"/>
      <c r="C42" s="126"/>
      <c r="D42" s="126"/>
      <c r="E42" s="127"/>
      <c r="F42" s="127"/>
      <c r="G42" s="127"/>
      <c r="H42" s="128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</row>
    <row r="43" spans="1:30" ht="12" customHeight="1">
      <c r="A43" s="126"/>
      <c r="B43" s="126"/>
      <c r="C43" s="126"/>
      <c r="D43" s="126"/>
      <c r="E43" s="127"/>
      <c r="F43" s="127"/>
      <c r="G43" s="127"/>
      <c r="H43" s="128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</row>
    <row r="44" spans="1:30" ht="12" customHeight="1">
      <c r="A44" s="126"/>
      <c r="B44" s="126"/>
      <c r="C44" s="126"/>
      <c r="D44" s="126"/>
      <c r="E44" s="127"/>
      <c r="F44" s="127"/>
      <c r="G44" s="127"/>
      <c r="H44" s="128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1:30" ht="12" customHeight="1">
      <c r="A45" s="126"/>
      <c r="B45" s="126"/>
      <c r="C45" s="126"/>
      <c r="D45" s="126"/>
      <c r="E45" s="127"/>
      <c r="F45" s="127"/>
      <c r="G45" s="127"/>
      <c r="H45" s="128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</row>
    <row r="46" spans="1:30" ht="12" customHeight="1">
      <c r="A46" s="126"/>
      <c r="B46" s="126"/>
      <c r="C46" s="126"/>
      <c r="D46" s="126"/>
      <c r="E46" s="127"/>
      <c r="F46" s="127"/>
      <c r="G46" s="127"/>
      <c r="H46" s="128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</row>
    <row r="47" spans="1:30" ht="12" customHeight="1">
      <c r="A47" s="126"/>
      <c r="B47" s="126"/>
      <c r="C47" s="126"/>
      <c r="D47" s="126"/>
      <c r="E47" s="127"/>
      <c r="F47" s="127"/>
      <c r="G47" s="127"/>
      <c r="H47" s="128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</row>
    <row r="48" spans="1:30" ht="12" customHeight="1">
      <c r="A48" s="126"/>
      <c r="B48" s="126"/>
      <c r="C48" s="126"/>
      <c r="D48" s="126"/>
      <c r="E48" s="127"/>
      <c r="F48" s="127"/>
      <c r="G48" s="127"/>
      <c r="H48" s="128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</row>
    <row r="49" spans="1:30" ht="12" customHeight="1">
      <c r="A49" s="126"/>
      <c r="B49" s="126"/>
      <c r="C49" s="126"/>
      <c r="D49" s="126"/>
      <c r="E49" s="127"/>
      <c r="F49" s="127"/>
      <c r="G49" s="127"/>
      <c r="H49" s="128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</row>
    <row r="50" spans="1:30" ht="12" customHeight="1">
      <c r="A50" s="126"/>
      <c r="B50" s="126"/>
      <c r="C50" s="126"/>
      <c r="D50" s="126"/>
      <c r="E50" s="127"/>
      <c r="F50" s="127"/>
      <c r="G50" s="127"/>
      <c r="H50" s="128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</row>
    <row r="51" spans="1:30" ht="12" customHeight="1">
      <c r="A51" s="126"/>
      <c r="B51" s="126"/>
      <c r="C51" s="126"/>
      <c r="D51" s="126"/>
      <c r="E51" s="127"/>
      <c r="F51" s="127"/>
      <c r="G51" s="127"/>
      <c r="H51" s="128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</row>
    <row r="52" spans="1:30" ht="12" customHeight="1">
      <c r="A52" s="126"/>
      <c r="B52" s="126"/>
      <c r="C52" s="126"/>
      <c r="D52" s="126"/>
      <c r="E52" s="127"/>
      <c r="F52" s="127"/>
      <c r="G52" s="127"/>
      <c r="H52" s="128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</row>
    <row r="53" spans="1:30" ht="12" customHeight="1">
      <c r="A53" s="126"/>
      <c r="B53" s="126"/>
      <c r="C53" s="126"/>
      <c r="D53" s="126"/>
      <c r="E53" s="127"/>
      <c r="F53" s="127"/>
      <c r="G53" s="127"/>
      <c r="H53" s="128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</row>
    <row r="54" spans="1:30" ht="12" customHeight="1">
      <c r="A54" s="126"/>
      <c r="B54" s="126"/>
      <c r="C54" s="126"/>
      <c r="D54" s="126"/>
      <c r="E54" s="127"/>
      <c r="F54" s="127"/>
      <c r="G54" s="127"/>
      <c r="H54" s="128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</row>
    <row r="55" spans="1:30" ht="12" customHeight="1">
      <c r="A55" s="126"/>
      <c r="B55" s="126"/>
      <c r="C55" s="126"/>
      <c r="D55" s="126"/>
      <c r="E55" s="127"/>
      <c r="F55" s="127"/>
      <c r="G55" s="127"/>
      <c r="H55" s="128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</row>
    <row r="56" spans="1:30" ht="12" customHeight="1">
      <c r="A56" s="126"/>
      <c r="B56" s="126"/>
      <c r="C56" s="126"/>
      <c r="D56" s="126"/>
      <c r="E56" s="127"/>
      <c r="F56" s="127"/>
      <c r="G56" s="127"/>
      <c r="H56" s="128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</row>
    <row r="57" spans="1:30" ht="12" customHeight="1">
      <c r="A57" s="126"/>
      <c r="B57" s="126"/>
      <c r="C57" s="126"/>
      <c r="D57" s="126"/>
      <c r="E57" s="127"/>
      <c r="F57" s="127"/>
      <c r="G57" s="127"/>
      <c r="H57" s="128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</row>
    <row r="58" spans="1:30" ht="12" customHeight="1">
      <c r="A58" s="126"/>
      <c r="B58" s="126"/>
      <c r="C58" s="126"/>
      <c r="D58" s="126"/>
      <c r="E58" s="127"/>
      <c r="F58" s="127"/>
      <c r="G58" s="127"/>
      <c r="H58" s="128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</row>
    <row r="59" spans="1:30" ht="12" customHeight="1">
      <c r="A59" s="126"/>
      <c r="B59" s="126"/>
      <c r="C59" s="126"/>
      <c r="D59" s="126"/>
      <c r="E59" s="127"/>
      <c r="F59" s="127"/>
      <c r="G59" s="127"/>
      <c r="H59" s="128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</row>
    <row r="60" spans="1:30" ht="12" customHeight="1">
      <c r="A60" s="126"/>
      <c r="B60" s="126"/>
      <c r="C60" s="126"/>
      <c r="D60" s="126"/>
      <c r="E60" s="127"/>
      <c r="F60" s="127"/>
      <c r="G60" s="127"/>
      <c r="H60" s="128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</row>
    <row r="61" spans="1:30" ht="12" customHeight="1">
      <c r="A61" s="126"/>
      <c r="B61" s="126"/>
      <c r="C61" s="126"/>
      <c r="D61" s="126"/>
      <c r="E61" s="127"/>
      <c r="F61" s="127"/>
      <c r="G61" s="127"/>
      <c r="H61" s="128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</row>
    <row r="62" spans="1:30" ht="12" customHeight="1">
      <c r="A62" s="126"/>
      <c r="B62" s="126"/>
      <c r="C62" s="126"/>
      <c r="D62" s="126"/>
      <c r="E62" s="127"/>
      <c r="F62" s="127"/>
      <c r="G62" s="127"/>
      <c r="H62" s="128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</row>
    <row r="63" spans="1:30" ht="12" customHeight="1">
      <c r="A63" s="126"/>
      <c r="B63" s="126"/>
      <c r="C63" s="126"/>
      <c r="D63" s="126"/>
      <c r="E63" s="127"/>
      <c r="F63" s="127"/>
      <c r="G63" s="127"/>
      <c r="H63" s="128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</row>
    <row r="64" spans="1:30" ht="12" customHeight="1">
      <c r="A64" s="126"/>
      <c r="B64" s="126"/>
      <c r="C64" s="126"/>
      <c r="D64" s="126"/>
      <c r="E64" s="127"/>
      <c r="F64" s="127"/>
      <c r="G64" s="127"/>
      <c r="H64" s="128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</row>
    <row r="65" spans="1:30" ht="12" customHeight="1">
      <c r="A65" s="126"/>
      <c r="B65" s="126"/>
      <c r="C65" s="126"/>
      <c r="D65" s="126"/>
      <c r="E65" s="127"/>
      <c r="F65" s="127"/>
      <c r="G65" s="127"/>
      <c r="H65" s="128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</row>
    <row r="66" spans="1:30" ht="12" customHeight="1">
      <c r="A66" s="126"/>
      <c r="B66" s="126"/>
      <c r="C66" s="126"/>
      <c r="D66" s="126"/>
      <c r="E66" s="127"/>
      <c r="F66" s="127"/>
      <c r="G66" s="127"/>
      <c r="H66" s="128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</row>
    <row r="67" spans="1:30" ht="12" customHeight="1">
      <c r="A67" s="126"/>
      <c r="B67" s="126"/>
      <c r="C67" s="126"/>
      <c r="D67" s="126"/>
      <c r="E67" s="127"/>
      <c r="F67" s="127"/>
      <c r="G67" s="127"/>
      <c r="H67" s="128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</row>
    <row r="68" spans="1:30" ht="12" customHeight="1">
      <c r="A68" s="126"/>
      <c r="B68" s="126"/>
      <c r="C68" s="126"/>
      <c r="D68" s="126"/>
      <c r="E68" s="127"/>
      <c r="F68" s="127"/>
      <c r="G68" s="127"/>
      <c r="H68" s="128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</row>
    <row r="69" spans="1:30" ht="12" customHeight="1">
      <c r="A69" s="126"/>
      <c r="B69" s="126"/>
      <c r="C69" s="126"/>
      <c r="D69" s="126"/>
      <c r="E69" s="127"/>
      <c r="F69" s="127"/>
      <c r="G69" s="127"/>
      <c r="H69" s="128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</row>
    <row r="70" spans="1:30" ht="12" customHeight="1">
      <c r="A70" s="126"/>
      <c r="B70" s="126"/>
      <c r="C70" s="126"/>
      <c r="D70" s="126"/>
      <c r="E70" s="127"/>
      <c r="F70" s="127"/>
      <c r="G70" s="127"/>
      <c r="H70" s="128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</row>
    <row r="71" spans="1:30" ht="12" customHeight="1">
      <c r="A71" s="126"/>
      <c r="B71" s="126"/>
      <c r="C71" s="126"/>
      <c r="D71" s="126"/>
      <c r="E71" s="127"/>
      <c r="F71" s="127"/>
      <c r="G71" s="127"/>
      <c r="H71" s="128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</row>
    <row r="72" spans="1:30" ht="12" customHeight="1">
      <c r="A72" s="126"/>
      <c r="B72" s="126"/>
      <c r="C72" s="126"/>
      <c r="D72" s="126"/>
      <c r="E72" s="127"/>
      <c r="F72" s="127"/>
      <c r="G72" s="127"/>
      <c r="H72" s="128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</row>
    <row r="73" spans="1:30" ht="12" customHeight="1">
      <c r="A73" s="126"/>
      <c r="B73" s="126"/>
      <c r="C73" s="126"/>
      <c r="D73" s="126"/>
      <c r="E73" s="127"/>
      <c r="F73" s="127"/>
      <c r="G73" s="127"/>
      <c r="H73" s="128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</row>
    <row r="74" spans="1:30" ht="12" customHeight="1">
      <c r="A74" s="126"/>
      <c r="B74" s="126"/>
      <c r="C74" s="126"/>
      <c r="D74" s="126"/>
      <c r="E74" s="127"/>
      <c r="F74" s="127"/>
      <c r="G74" s="127"/>
      <c r="H74" s="128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</row>
    <row r="75" spans="1:30" ht="12" customHeight="1">
      <c r="A75" s="126"/>
      <c r="B75" s="126"/>
      <c r="C75" s="126"/>
      <c r="D75" s="126"/>
      <c r="E75" s="127"/>
      <c r="F75" s="127"/>
      <c r="G75" s="127"/>
      <c r="H75" s="128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</row>
    <row r="76" spans="1:30" ht="12" customHeight="1">
      <c r="A76" s="126"/>
      <c r="B76" s="126"/>
      <c r="C76" s="126"/>
      <c r="D76" s="126"/>
      <c r="E76" s="127"/>
      <c r="F76" s="127"/>
      <c r="G76" s="127"/>
      <c r="H76" s="128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</row>
    <row r="77" spans="1:30" ht="12" customHeight="1">
      <c r="A77" s="126"/>
      <c r="B77" s="126"/>
      <c r="C77" s="126"/>
      <c r="D77" s="126"/>
      <c r="E77" s="127"/>
      <c r="F77" s="127"/>
      <c r="G77" s="127"/>
      <c r="H77" s="128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</row>
    <row r="78" spans="1:30" ht="12" customHeight="1">
      <c r="A78" s="126"/>
      <c r="B78" s="126"/>
      <c r="C78" s="126"/>
      <c r="D78" s="126"/>
      <c r="E78" s="127"/>
      <c r="F78" s="127"/>
      <c r="G78" s="127"/>
      <c r="H78" s="128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</row>
    <row r="79" spans="1:30" ht="12" customHeight="1">
      <c r="A79" s="126"/>
      <c r="B79" s="126"/>
      <c r="C79" s="126"/>
      <c r="D79" s="126"/>
      <c r="E79" s="127"/>
      <c r="F79" s="127"/>
      <c r="G79" s="127"/>
      <c r="H79" s="128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</row>
    <row r="80" spans="1:30" ht="12" customHeight="1">
      <c r="A80" s="126"/>
      <c r="B80" s="126"/>
      <c r="C80" s="126"/>
      <c r="D80" s="126"/>
      <c r="E80" s="127"/>
      <c r="F80" s="127"/>
      <c r="G80" s="127"/>
      <c r="H80" s="128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</row>
    <row r="81" spans="1:30" ht="12" customHeight="1">
      <c r="A81" s="126"/>
      <c r="B81" s="126"/>
      <c r="C81" s="126"/>
      <c r="D81" s="126"/>
      <c r="E81" s="127"/>
      <c r="F81" s="127"/>
      <c r="G81" s="127"/>
      <c r="H81" s="128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</row>
    <row r="82" spans="1:30" ht="12" customHeight="1">
      <c r="A82" s="126"/>
      <c r="B82" s="126"/>
      <c r="C82" s="126"/>
      <c r="D82" s="126"/>
      <c r="E82" s="127"/>
      <c r="F82" s="127"/>
      <c r="G82" s="127"/>
      <c r="H82" s="128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</row>
    <row r="83" spans="1:30" ht="12" customHeight="1">
      <c r="A83" s="126"/>
      <c r="B83" s="126"/>
      <c r="C83" s="126"/>
      <c r="D83" s="126"/>
      <c r="E83" s="127"/>
      <c r="F83" s="127"/>
      <c r="G83" s="127"/>
      <c r="H83" s="128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</row>
    <row r="84" spans="1:30" ht="12" customHeight="1">
      <c r="A84" s="126"/>
      <c r="B84" s="126"/>
      <c r="C84" s="126"/>
      <c r="D84" s="126"/>
      <c r="E84" s="127"/>
      <c r="F84" s="127"/>
      <c r="G84" s="127"/>
      <c r="H84" s="128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</row>
    <row r="85" spans="1:30" ht="12" customHeight="1">
      <c r="A85" s="126"/>
      <c r="B85" s="126"/>
      <c r="C85" s="126"/>
      <c r="D85" s="126"/>
      <c r="E85" s="127"/>
      <c r="F85" s="127"/>
      <c r="G85" s="127"/>
      <c r="H85" s="128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</row>
    <row r="86" spans="1:30" ht="12" customHeight="1">
      <c r="A86" s="126"/>
      <c r="B86" s="126"/>
      <c r="C86" s="126"/>
      <c r="D86" s="126"/>
      <c r="E86" s="127"/>
      <c r="F86" s="127"/>
      <c r="G86" s="127"/>
      <c r="H86" s="128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</row>
    <row r="87" spans="1:30" ht="12" customHeight="1">
      <c r="A87" s="126"/>
      <c r="B87" s="126"/>
      <c r="C87" s="126"/>
      <c r="D87" s="126"/>
      <c r="E87" s="127"/>
      <c r="F87" s="127"/>
      <c r="G87" s="127"/>
      <c r="H87" s="128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</row>
    <row r="88" spans="1:30" ht="12" customHeight="1">
      <c r="A88" s="126"/>
      <c r="B88" s="126"/>
      <c r="C88" s="126"/>
      <c r="D88" s="126"/>
      <c r="E88" s="127"/>
      <c r="F88" s="127"/>
      <c r="G88" s="127"/>
      <c r="H88" s="128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</row>
    <row r="89" spans="1:30" ht="12" customHeight="1">
      <c r="A89" s="126"/>
      <c r="B89" s="126"/>
      <c r="C89" s="126"/>
      <c r="D89" s="126"/>
      <c r="E89" s="127"/>
      <c r="F89" s="127"/>
      <c r="G89" s="127"/>
      <c r="H89" s="128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</row>
    <row r="90" spans="1:30" ht="12" customHeight="1">
      <c r="A90" s="126"/>
      <c r="B90" s="126"/>
      <c r="C90" s="126"/>
      <c r="D90" s="126"/>
      <c r="E90" s="127"/>
      <c r="F90" s="127"/>
      <c r="G90" s="127"/>
      <c r="H90" s="128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</row>
    <row r="91" spans="1:30" ht="12" customHeight="1">
      <c r="A91" s="126"/>
      <c r="B91" s="126"/>
      <c r="C91" s="126"/>
      <c r="D91" s="126"/>
      <c r="E91" s="127"/>
      <c r="F91" s="127"/>
      <c r="G91" s="127"/>
      <c r="H91" s="128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</row>
    <row r="92" spans="1:30" ht="12" customHeight="1">
      <c r="A92" s="126"/>
      <c r="B92" s="126"/>
      <c r="C92" s="126"/>
      <c r="D92" s="126"/>
      <c r="E92" s="127"/>
      <c r="F92" s="127"/>
      <c r="G92" s="127"/>
      <c r="H92" s="128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</row>
    <row r="93" spans="1:30" ht="12" customHeight="1">
      <c r="A93" s="126"/>
      <c r="B93" s="126"/>
      <c r="C93" s="126"/>
      <c r="D93" s="126"/>
      <c r="E93" s="127"/>
      <c r="F93" s="127"/>
      <c r="G93" s="127"/>
      <c r="H93" s="128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</row>
    <row r="94" spans="1:30" ht="12" customHeight="1">
      <c r="A94" s="126"/>
      <c r="B94" s="126"/>
      <c r="C94" s="126"/>
      <c r="D94" s="126"/>
      <c r="E94" s="127"/>
      <c r="F94" s="127"/>
      <c r="G94" s="127"/>
      <c r="H94" s="128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</row>
    <row r="95" spans="1:30" ht="12" customHeight="1">
      <c r="A95" s="126"/>
      <c r="B95" s="126"/>
      <c r="C95" s="126"/>
      <c r="D95" s="126"/>
      <c r="E95" s="127"/>
      <c r="F95" s="127"/>
      <c r="G95" s="127"/>
      <c r="H95" s="128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</row>
    <row r="96" spans="1:30" ht="12" customHeight="1">
      <c r="A96" s="126"/>
      <c r="B96" s="126"/>
      <c r="C96" s="126"/>
      <c r="D96" s="126"/>
      <c r="E96" s="127"/>
      <c r="F96" s="127"/>
      <c r="G96" s="127"/>
      <c r="H96" s="128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</row>
    <row r="97" spans="1:30" ht="12" customHeight="1">
      <c r="A97" s="126"/>
      <c r="B97" s="126"/>
      <c r="C97" s="126"/>
      <c r="D97" s="126"/>
      <c r="E97" s="127"/>
      <c r="F97" s="127"/>
      <c r="G97" s="127"/>
      <c r="H97" s="128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</row>
    <row r="98" spans="1:30" ht="12" customHeight="1">
      <c r="A98" s="126"/>
      <c r="B98" s="126"/>
      <c r="C98" s="126"/>
      <c r="D98" s="126"/>
      <c r="E98" s="127"/>
      <c r="F98" s="127"/>
      <c r="G98" s="127"/>
      <c r="H98" s="128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</row>
    <row r="99" spans="1:30" ht="12" customHeight="1">
      <c r="A99" s="126"/>
      <c r="B99" s="126"/>
      <c r="C99" s="126"/>
      <c r="D99" s="126"/>
      <c r="E99" s="127"/>
      <c r="F99" s="127"/>
      <c r="G99" s="127"/>
      <c r="H99" s="128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</row>
    <row r="100" spans="1:30" ht="12" customHeight="1">
      <c r="A100" s="126"/>
      <c r="B100" s="126"/>
      <c r="C100" s="126"/>
      <c r="D100" s="126"/>
      <c r="E100" s="127"/>
      <c r="F100" s="127"/>
      <c r="G100" s="127"/>
      <c r="H100" s="128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</row>
    <row r="101" spans="1:30" ht="12" customHeight="1">
      <c r="A101" s="126"/>
      <c r="B101" s="126"/>
      <c r="C101" s="126"/>
      <c r="D101" s="126"/>
      <c r="E101" s="127"/>
      <c r="F101" s="127"/>
      <c r="G101" s="127"/>
      <c r="H101" s="128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</row>
    <row r="102" spans="1:30" ht="12" customHeight="1">
      <c r="A102" s="126"/>
      <c r="B102" s="126"/>
      <c r="C102" s="126"/>
      <c r="D102" s="126"/>
      <c r="E102" s="127"/>
      <c r="F102" s="127"/>
      <c r="G102" s="127"/>
      <c r="H102" s="128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</row>
    <row r="103" spans="1:30" ht="12" customHeight="1">
      <c r="A103" s="126"/>
      <c r="B103" s="126"/>
      <c r="C103" s="126"/>
      <c r="D103" s="126"/>
      <c r="E103" s="127"/>
      <c r="F103" s="127"/>
      <c r="G103" s="127"/>
      <c r="H103" s="128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</row>
    <row r="104" spans="1:30" ht="12" customHeight="1">
      <c r="A104" s="126"/>
      <c r="B104" s="126"/>
      <c r="C104" s="126"/>
      <c r="D104" s="126"/>
      <c r="E104" s="127"/>
      <c r="F104" s="127"/>
      <c r="G104" s="127"/>
      <c r="H104" s="128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</row>
    <row r="105" spans="1:30" ht="12" customHeight="1">
      <c r="A105" s="126"/>
      <c r="B105" s="126"/>
      <c r="C105" s="126"/>
      <c r="D105" s="126"/>
      <c r="E105" s="127"/>
      <c r="F105" s="127"/>
      <c r="G105" s="127"/>
      <c r="H105" s="128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</row>
    <row r="106" spans="1:30" ht="12" customHeight="1">
      <c r="A106" s="126"/>
      <c r="B106" s="126"/>
      <c r="C106" s="126"/>
      <c r="D106" s="126"/>
      <c r="E106" s="127"/>
      <c r="F106" s="127"/>
      <c r="G106" s="127"/>
      <c r="H106" s="128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</row>
    <row r="107" spans="1:30" ht="12" customHeight="1">
      <c r="A107" s="126"/>
      <c r="B107" s="126"/>
      <c r="C107" s="126"/>
      <c r="D107" s="126"/>
      <c r="E107" s="127"/>
      <c r="F107" s="127"/>
      <c r="G107" s="127"/>
      <c r="H107" s="128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</row>
    <row r="108" spans="1:30" ht="12" customHeight="1">
      <c r="A108" s="126"/>
      <c r="B108" s="126"/>
      <c r="C108" s="126"/>
      <c r="D108" s="126"/>
      <c r="E108" s="127"/>
      <c r="F108" s="127"/>
      <c r="G108" s="127"/>
      <c r="H108" s="128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</row>
    <row r="109" spans="1:30" ht="12" customHeight="1">
      <c r="A109" s="126"/>
      <c r="B109" s="126"/>
      <c r="C109" s="126"/>
      <c r="D109" s="126"/>
      <c r="E109" s="127"/>
      <c r="F109" s="127"/>
      <c r="G109" s="127"/>
      <c r="H109" s="128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</row>
    <row r="110" spans="1:30" ht="12" customHeight="1">
      <c r="A110" s="126"/>
      <c r="B110" s="126"/>
      <c r="C110" s="126"/>
      <c r="D110" s="126"/>
      <c r="E110" s="127"/>
      <c r="F110" s="127"/>
      <c r="G110" s="127"/>
      <c r="H110" s="128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</row>
    <row r="111" spans="1:30" ht="12" customHeight="1">
      <c r="A111" s="126"/>
      <c r="B111" s="126"/>
      <c r="C111" s="126"/>
      <c r="D111" s="126"/>
      <c r="E111" s="127"/>
      <c r="F111" s="127"/>
      <c r="G111" s="127"/>
      <c r="H111" s="128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</row>
    <row r="112" spans="1:30" ht="12" customHeight="1">
      <c r="A112" s="126"/>
      <c r="B112" s="126"/>
      <c r="C112" s="126"/>
      <c r="D112" s="126"/>
      <c r="E112" s="127"/>
      <c r="F112" s="127"/>
      <c r="G112" s="127"/>
      <c r="H112" s="128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</row>
    <row r="113" spans="1:30" ht="12" customHeight="1">
      <c r="A113" s="126"/>
      <c r="B113" s="126"/>
      <c r="C113" s="126"/>
      <c r="D113" s="126"/>
      <c r="E113" s="127"/>
      <c r="F113" s="127"/>
      <c r="G113" s="127"/>
      <c r="H113" s="128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</row>
    <row r="114" spans="1:30" ht="12" customHeight="1">
      <c r="A114" s="126"/>
      <c r="B114" s="126"/>
      <c r="C114" s="126"/>
      <c r="D114" s="126"/>
      <c r="E114" s="127"/>
      <c r="F114" s="127"/>
      <c r="G114" s="127"/>
      <c r="H114" s="128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</row>
    <row r="115" spans="1:30" ht="12" customHeight="1">
      <c r="A115" s="126"/>
      <c r="B115" s="126"/>
      <c r="C115" s="126"/>
      <c r="D115" s="126"/>
      <c r="E115" s="127"/>
      <c r="F115" s="127"/>
      <c r="G115" s="127"/>
      <c r="H115" s="128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</row>
    <row r="116" spans="1:30" ht="12" customHeight="1">
      <c r="A116" s="126"/>
      <c r="B116" s="126"/>
      <c r="C116" s="126"/>
      <c r="D116" s="126"/>
      <c r="E116" s="127"/>
      <c r="F116" s="127"/>
      <c r="G116" s="127"/>
      <c r="H116" s="128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</row>
    <row r="117" spans="1:30" ht="12" customHeight="1">
      <c r="A117" s="126"/>
      <c r="B117" s="126"/>
      <c r="C117" s="126"/>
      <c r="D117" s="126"/>
      <c r="E117" s="127"/>
      <c r="F117" s="127"/>
      <c r="G117" s="127"/>
      <c r="H117" s="128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</row>
    <row r="118" spans="1:30" ht="12" customHeight="1">
      <c r="A118" s="126"/>
      <c r="B118" s="126"/>
      <c r="C118" s="126"/>
      <c r="D118" s="126"/>
      <c r="E118" s="127"/>
      <c r="F118" s="127"/>
      <c r="G118" s="127"/>
      <c r="H118" s="128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</row>
    <row r="119" spans="1:30" ht="12" customHeight="1">
      <c r="A119" s="126"/>
      <c r="B119" s="126"/>
      <c r="C119" s="126"/>
      <c r="D119" s="126"/>
      <c r="E119" s="127"/>
      <c r="F119" s="127"/>
      <c r="G119" s="127"/>
      <c r="H119" s="128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</row>
    <row r="120" spans="1:30" ht="12" customHeight="1">
      <c r="A120" s="126"/>
      <c r="B120" s="126"/>
      <c r="C120" s="126"/>
      <c r="D120" s="126"/>
      <c r="E120" s="127"/>
      <c r="F120" s="127"/>
      <c r="G120" s="127"/>
      <c r="H120" s="128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</row>
    <row r="121" spans="1:30" ht="12" customHeight="1">
      <c r="A121" s="126"/>
      <c r="B121" s="126"/>
      <c r="C121" s="126"/>
      <c r="D121" s="126"/>
      <c r="E121" s="127"/>
      <c r="F121" s="127"/>
      <c r="G121" s="127"/>
      <c r="H121" s="128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</row>
    <row r="122" spans="1:30" ht="12" customHeight="1">
      <c r="A122" s="126"/>
      <c r="B122" s="126"/>
      <c r="C122" s="126"/>
      <c r="D122" s="126"/>
      <c r="E122" s="127"/>
      <c r="F122" s="127"/>
      <c r="G122" s="127"/>
      <c r="H122" s="128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</row>
    <row r="123" spans="1:30" ht="12" customHeight="1">
      <c r="A123" s="126"/>
      <c r="B123" s="126"/>
      <c r="C123" s="126"/>
      <c r="D123" s="126"/>
      <c r="E123" s="127"/>
      <c r="F123" s="127"/>
      <c r="G123" s="127"/>
      <c r="H123" s="128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</row>
    <row r="124" spans="1:30" ht="12" customHeight="1">
      <c r="A124" s="126"/>
      <c r="B124" s="126"/>
      <c r="C124" s="126"/>
      <c r="D124" s="126"/>
      <c r="E124" s="127"/>
      <c r="F124" s="127"/>
      <c r="G124" s="127"/>
      <c r="H124" s="128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</row>
    <row r="125" spans="1:30" ht="12" customHeight="1">
      <c r="A125" s="126"/>
      <c r="B125" s="126"/>
      <c r="C125" s="126"/>
      <c r="D125" s="126"/>
      <c r="E125" s="127"/>
      <c r="F125" s="127"/>
      <c r="G125" s="127"/>
      <c r="H125" s="128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</row>
    <row r="126" spans="1:30" ht="12" customHeight="1">
      <c r="A126" s="126"/>
      <c r="B126" s="126"/>
      <c r="C126" s="126"/>
      <c r="D126" s="126"/>
      <c r="E126" s="127"/>
      <c r="F126" s="127"/>
      <c r="G126" s="127"/>
      <c r="H126" s="128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</row>
    <row r="127" spans="1:30" ht="12" customHeight="1">
      <c r="A127" s="126"/>
      <c r="B127" s="126"/>
      <c r="C127" s="126"/>
      <c r="D127" s="126"/>
      <c r="E127" s="127"/>
      <c r="F127" s="127"/>
      <c r="G127" s="127"/>
      <c r="H127" s="128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</row>
    <row r="128" spans="1:30" ht="12" customHeight="1">
      <c r="A128" s="126"/>
      <c r="B128" s="126"/>
      <c r="C128" s="126"/>
      <c r="D128" s="126"/>
      <c r="E128" s="127"/>
      <c r="F128" s="127"/>
      <c r="G128" s="127"/>
      <c r="H128" s="128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</row>
    <row r="129" spans="1:30" ht="12" customHeight="1">
      <c r="A129" s="126"/>
      <c r="B129" s="126"/>
      <c r="C129" s="126"/>
      <c r="D129" s="126"/>
      <c r="E129" s="127"/>
      <c r="F129" s="127"/>
      <c r="G129" s="127"/>
      <c r="H129" s="128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</row>
    <row r="130" spans="1:30" ht="12" customHeight="1">
      <c r="A130" s="126"/>
      <c r="B130" s="126"/>
      <c r="C130" s="126"/>
      <c r="D130" s="126"/>
      <c r="E130" s="127"/>
      <c r="F130" s="127"/>
      <c r="G130" s="127"/>
      <c r="H130" s="128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</row>
    <row r="131" spans="1:30" ht="12" customHeight="1">
      <c r="A131" s="126"/>
      <c r="B131" s="126"/>
      <c r="C131" s="126"/>
      <c r="D131" s="126"/>
      <c r="E131" s="127"/>
      <c r="F131" s="127"/>
      <c r="G131" s="127"/>
      <c r="H131" s="128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</row>
    <row r="132" spans="1:30" ht="12" customHeight="1">
      <c r="A132" s="126"/>
      <c r="B132" s="126"/>
      <c r="C132" s="126"/>
      <c r="D132" s="126"/>
      <c r="E132" s="127"/>
      <c r="F132" s="127"/>
      <c r="G132" s="127"/>
      <c r="H132" s="128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</row>
    <row r="133" spans="1:30" ht="12" customHeight="1">
      <c r="A133" s="126"/>
      <c r="B133" s="126"/>
      <c r="C133" s="126"/>
      <c r="D133" s="126"/>
      <c r="E133" s="127"/>
      <c r="F133" s="127"/>
      <c r="G133" s="127"/>
      <c r="H133" s="128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</row>
    <row r="134" spans="1:30" ht="12" customHeight="1">
      <c r="A134" s="126"/>
      <c r="B134" s="126"/>
      <c r="C134" s="126"/>
      <c r="D134" s="126"/>
      <c r="E134" s="127"/>
      <c r="F134" s="127"/>
      <c r="G134" s="127"/>
      <c r="H134" s="128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</row>
    <row r="135" spans="1:30" ht="12" customHeight="1">
      <c r="A135" s="126"/>
      <c r="B135" s="126"/>
      <c r="C135" s="126"/>
      <c r="D135" s="126"/>
      <c r="E135" s="127"/>
      <c r="F135" s="127"/>
      <c r="G135" s="127"/>
      <c r="H135" s="128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</row>
    <row r="136" spans="1:30" ht="12" customHeight="1">
      <c r="A136" s="126"/>
      <c r="B136" s="126"/>
      <c r="C136" s="126"/>
      <c r="D136" s="126"/>
      <c r="E136" s="127"/>
      <c r="F136" s="127"/>
      <c r="G136" s="127"/>
      <c r="H136" s="128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</row>
    <row r="137" spans="1:30" ht="12" customHeight="1">
      <c r="A137" s="126"/>
      <c r="B137" s="126"/>
      <c r="C137" s="126"/>
      <c r="D137" s="126"/>
      <c r="E137" s="127"/>
      <c r="F137" s="127"/>
      <c r="G137" s="127"/>
      <c r="H137" s="128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</row>
    <row r="138" spans="1:30" ht="12" customHeight="1">
      <c r="A138" s="126"/>
      <c r="B138" s="126"/>
      <c r="C138" s="126"/>
      <c r="D138" s="126"/>
      <c r="E138" s="127"/>
      <c r="F138" s="127"/>
      <c r="G138" s="127"/>
      <c r="H138" s="128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</row>
    <row r="139" spans="1:30" ht="12" customHeight="1">
      <c r="A139" s="126"/>
      <c r="B139" s="126"/>
      <c r="C139" s="126"/>
      <c r="D139" s="126"/>
      <c r="E139" s="127"/>
      <c r="F139" s="127"/>
      <c r="G139" s="127"/>
      <c r="H139" s="128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</row>
    <row r="140" spans="1:30" ht="12" customHeight="1">
      <c r="A140" s="126"/>
      <c r="B140" s="126"/>
      <c r="C140" s="126"/>
      <c r="D140" s="126"/>
      <c r="E140" s="127"/>
      <c r="F140" s="127"/>
      <c r="G140" s="127"/>
      <c r="H140" s="128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</row>
    <row r="141" spans="1:30" ht="12" customHeight="1">
      <c r="A141" s="126"/>
      <c r="B141" s="126"/>
      <c r="C141" s="126"/>
      <c r="D141" s="126"/>
      <c r="E141" s="127"/>
      <c r="F141" s="127"/>
      <c r="G141" s="127"/>
      <c r="H141" s="128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</row>
    <row r="142" spans="1:30" ht="12" customHeight="1">
      <c r="A142" s="126"/>
      <c r="B142" s="126"/>
      <c r="C142" s="126"/>
      <c r="D142" s="126"/>
      <c r="E142" s="127"/>
      <c r="F142" s="127"/>
      <c r="G142" s="127"/>
      <c r="H142" s="128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</row>
    <row r="143" spans="1:30" ht="12" customHeight="1">
      <c r="A143" s="126"/>
      <c r="B143" s="126"/>
      <c r="C143" s="126"/>
      <c r="D143" s="126"/>
      <c r="E143" s="127"/>
      <c r="F143" s="127"/>
      <c r="G143" s="127"/>
      <c r="H143" s="128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</row>
    <row r="144" spans="1:30" ht="12" customHeight="1">
      <c r="A144" s="126"/>
      <c r="B144" s="126"/>
      <c r="C144" s="126"/>
      <c r="D144" s="126"/>
      <c r="E144" s="127"/>
      <c r="F144" s="127"/>
      <c r="G144" s="127"/>
      <c r="H144" s="128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</row>
    <row r="145" spans="1:30" ht="12" customHeight="1">
      <c r="A145" s="126"/>
      <c r="B145" s="126"/>
      <c r="C145" s="126"/>
      <c r="D145" s="126"/>
      <c r="E145" s="127"/>
      <c r="F145" s="127"/>
      <c r="G145" s="127"/>
      <c r="H145" s="128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</row>
    <row r="146" spans="1:30" ht="12" customHeight="1">
      <c r="A146" s="126"/>
      <c r="B146" s="126"/>
      <c r="C146" s="126"/>
      <c r="D146" s="126"/>
      <c r="E146" s="127"/>
      <c r="F146" s="127"/>
      <c r="G146" s="127"/>
      <c r="H146" s="128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</row>
    <row r="147" spans="1:30" ht="12" customHeight="1">
      <c r="A147" s="126"/>
      <c r="B147" s="126"/>
      <c r="C147" s="126"/>
      <c r="D147" s="126"/>
      <c r="E147" s="127"/>
      <c r="F147" s="127"/>
      <c r="G147" s="127"/>
      <c r="H147" s="128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</row>
    <row r="148" spans="1:30" ht="12" customHeight="1">
      <c r="A148" s="126"/>
      <c r="B148" s="126"/>
      <c r="C148" s="126"/>
      <c r="D148" s="126"/>
      <c r="E148" s="127"/>
      <c r="F148" s="127"/>
      <c r="G148" s="127"/>
      <c r="H148" s="128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</row>
    <row r="149" spans="1:30" ht="12" customHeight="1">
      <c r="A149" s="126"/>
      <c r="B149" s="126"/>
      <c r="C149" s="126"/>
      <c r="D149" s="126"/>
      <c r="E149" s="127"/>
      <c r="F149" s="127"/>
      <c r="G149" s="127"/>
      <c r="H149" s="128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</row>
    <row r="150" spans="1:30" ht="12" customHeight="1">
      <c r="A150" s="126"/>
      <c r="B150" s="126"/>
      <c r="C150" s="126"/>
      <c r="D150" s="126"/>
      <c r="E150" s="127"/>
      <c r="F150" s="127"/>
      <c r="G150" s="127"/>
      <c r="H150" s="128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</row>
    <row r="151" spans="1:30" ht="12" customHeight="1">
      <c r="A151" s="126"/>
      <c r="B151" s="126"/>
      <c r="C151" s="126"/>
      <c r="D151" s="126"/>
      <c r="E151" s="127"/>
      <c r="F151" s="127"/>
      <c r="G151" s="127"/>
      <c r="H151" s="128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</row>
    <row r="152" spans="1:30" ht="12" customHeight="1">
      <c r="A152" s="126"/>
      <c r="B152" s="126"/>
      <c r="C152" s="126"/>
      <c r="D152" s="126"/>
      <c r="E152" s="127"/>
      <c r="F152" s="127"/>
      <c r="G152" s="127"/>
      <c r="H152" s="128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</row>
    <row r="153" spans="1:30" ht="12" customHeight="1">
      <c r="A153" s="126"/>
      <c r="B153" s="126"/>
      <c r="C153" s="126"/>
      <c r="D153" s="126"/>
      <c r="E153" s="127"/>
      <c r="F153" s="127"/>
      <c r="G153" s="127"/>
      <c r="H153" s="128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</row>
    <row r="154" spans="1:30" ht="12" customHeight="1">
      <c r="A154" s="126"/>
      <c r="B154" s="126"/>
      <c r="C154" s="126"/>
      <c r="D154" s="126"/>
      <c r="E154" s="127"/>
      <c r="F154" s="127"/>
      <c r="G154" s="127"/>
      <c r="H154" s="128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</row>
    <row r="155" spans="1:30" ht="12" customHeight="1">
      <c r="A155" s="126"/>
      <c r="B155" s="126"/>
      <c r="C155" s="126"/>
      <c r="D155" s="126"/>
      <c r="E155" s="127"/>
      <c r="F155" s="127"/>
      <c r="G155" s="127"/>
      <c r="H155" s="128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</row>
    <row r="156" spans="1:30" ht="12" customHeight="1">
      <c r="A156" s="126"/>
      <c r="B156" s="126"/>
      <c r="C156" s="126"/>
      <c r="D156" s="126"/>
      <c r="E156" s="127"/>
      <c r="F156" s="127"/>
      <c r="G156" s="127"/>
      <c r="H156" s="128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</row>
    <row r="157" spans="1:30" ht="12" customHeight="1">
      <c r="A157" s="126"/>
      <c r="B157" s="126"/>
      <c r="C157" s="126"/>
      <c r="D157" s="126"/>
      <c r="E157" s="127"/>
      <c r="F157" s="127"/>
      <c r="G157" s="127"/>
      <c r="H157" s="128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</row>
    <row r="158" spans="1:30" ht="12" customHeight="1">
      <c r="A158" s="126"/>
      <c r="B158" s="126"/>
      <c r="C158" s="126"/>
      <c r="D158" s="126"/>
      <c r="E158" s="127"/>
      <c r="F158" s="127"/>
      <c r="G158" s="127"/>
      <c r="H158" s="128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</row>
    <row r="159" spans="1:30" ht="12" customHeight="1">
      <c r="A159" s="126"/>
      <c r="B159" s="126"/>
      <c r="C159" s="126"/>
      <c r="D159" s="126"/>
      <c r="E159" s="127"/>
      <c r="F159" s="127"/>
      <c r="G159" s="127"/>
      <c r="H159" s="128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</row>
    <row r="160" spans="1:30" ht="12" customHeight="1">
      <c r="A160" s="126"/>
      <c r="B160" s="126"/>
      <c r="C160" s="126"/>
      <c r="D160" s="126"/>
      <c r="E160" s="127"/>
      <c r="F160" s="127"/>
      <c r="G160" s="127"/>
      <c r="H160" s="128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</row>
    <row r="161" spans="1:30" ht="12" customHeight="1">
      <c r="A161" s="126"/>
      <c r="B161" s="126"/>
      <c r="C161" s="126"/>
      <c r="D161" s="126"/>
      <c r="E161" s="127"/>
      <c r="F161" s="127"/>
      <c r="G161" s="127"/>
      <c r="H161" s="128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</row>
    <row r="162" spans="1:30" ht="12" customHeight="1">
      <c r="A162" s="126"/>
      <c r="B162" s="126"/>
      <c r="C162" s="126"/>
      <c r="D162" s="126"/>
      <c r="E162" s="127"/>
      <c r="F162" s="127"/>
      <c r="G162" s="127"/>
      <c r="H162" s="128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</row>
    <row r="163" spans="1:30" ht="12" customHeight="1">
      <c r="A163" s="126"/>
      <c r="B163" s="126"/>
      <c r="C163" s="126"/>
      <c r="D163" s="126"/>
      <c r="E163" s="127"/>
      <c r="F163" s="127"/>
      <c r="G163" s="127"/>
      <c r="H163" s="128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</row>
    <row r="164" spans="1:30" ht="12" customHeight="1">
      <c r="A164" s="126"/>
      <c r="B164" s="126"/>
      <c r="C164" s="126"/>
      <c r="D164" s="126"/>
      <c r="E164" s="127"/>
      <c r="F164" s="127"/>
      <c r="G164" s="127"/>
      <c r="H164" s="128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</row>
    <row r="165" spans="1:30" ht="12" customHeight="1">
      <c r="A165" s="126"/>
      <c r="B165" s="126"/>
      <c r="C165" s="126"/>
      <c r="D165" s="126"/>
      <c r="E165" s="127"/>
      <c r="F165" s="127"/>
      <c r="G165" s="127"/>
      <c r="H165" s="128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</row>
    <row r="166" spans="1:30" ht="12" customHeight="1">
      <c r="A166" s="126"/>
      <c r="B166" s="126"/>
      <c r="C166" s="126"/>
      <c r="D166" s="126"/>
      <c r="E166" s="127"/>
      <c r="F166" s="127"/>
      <c r="G166" s="127"/>
      <c r="H166" s="128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</row>
    <row r="167" spans="1:30" ht="12" customHeight="1">
      <c r="A167" s="126"/>
      <c r="B167" s="126"/>
      <c r="C167" s="126"/>
      <c r="D167" s="126"/>
      <c r="E167" s="127"/>
      <c r="F167" s="127"/>
      <c r="G167" s="127"/>
      <c r="H167" s="128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</row>
    <row r="168" spans="1:30" ht="12" customHeight="1">
      <c r="A168" s="126"/>
      <c r="B168" s="126"/>
      <c r="C168" s="126"/>
      <c r="D168" s="126"/>
      <c r="E168" s="127"/>
      <c r="F168" s="127"/>
      <c r="G168" s="127"/>
      <c r="H168" s="128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</row>
    <row r="169" spans="1:30" ht="12" customHeight="1">
      <c r="A169" s="126"/>
      <c r="B169" s="126"/>
      <c r="C169" s="126"/>
      <c r="D169" s="126"/>
      <c r="E169" s="127"/>
      <c r="F169" s="127"/>
      <c r="G169" s="127"/>
      <c r="H169" s="128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</row>
    <row r="170" spans="1:30" ht="12" customHeight="1">
      <c r="A170" s="126"/>
      <c r="B170" s="126"/>
      <c r="C170" s="126"/>
      <c r="D170" s="126"/>
      <c r="E170" s="127"/>
      <c r="F170" s="127"/>
      <c r="G170" s="127"/>
      <c r="H170" s="128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</row>
    <row r="171" spans="1:30" ht="12" customHeight="1">
      <c r="A171" s="126"/>
      <c r="B171" s="126"/>
      <c r="C171" s="126"/>
      <c r="D171" s="126"/>
      <c r="E171" s="127"/>
      <c r="F171" s="127"/>
      <c r="G171" s="127"/>
      <c r="H171" s="128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</row>
    <row r="172" spans="1:30" ht="12" customHeight="1">
      <c r="A172" s="126"/>
      <c r="B172" s="126"/>
      <c r="C172" s="126"/>
      <c r="D172" s="126"/>
      <c r="E172" s="127"/>
      <c r="F172" s="127"/>
      <c r="G172" s="127"/>
      <c r="H172" s="128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</row>
    <row r="173" spans="1:30" ht="12" customHeight="1">
      <c r="A173" s="126"/>
      <c r="B173" s="126"/>
      <c r="C173" s="126"/>
      <c r="D173" s="126"/>
      <c r="E173" s="127"/>
      <c r="F173" s="127"/>
      <c r="G173" s="127"/>
      <c r="H173" s="128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</row>
    <row r="174" spans="1:30" ht="12" customHeight="1">
      <c r="A174" s="126"/>
      <c r="B174" s="126"/>
      <c r="C174" s="126"/>
      <c r="D174" s="126"/>
      <c r="E174" s="127"/>
      <c r="F174" s="127"/>
      <c r="G174" s="127"/>
      <c r="H174" s="128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</row>
    <row r="175" spans="1:30" ht="12" customHeight="1">
      <c r="A175" s="126"/>
      <c r="B175" s="126"/>
      <c r="C175" s="126"/>
      <c r="D175" s="126"/>
      <c r="E175" s="127"/>
      <c r="F175" s="127"/>
      <c r="G175" s="127"/>
      <c r="H175" s="128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</row>
    <row r="176" spans="1:30" ht="12" customHeight="1">
      <c r="A176" s="126"/>
      <c r="B176" s="126"/>
      <c r="C176" s="126"/>
      <c r="D176" s="126"/>
      <c r="E176" s="127"/>
      <c r="F176" s="127"/>
      <c r="G176" s="127"/>
      <c r="H176" s="128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</row>
    <row r="177" spans="1:30" ht="12" customHeight="1">
      <c r="A177" s="126"/>
      <c r="B177" s="126"/>
      <c r="C177" s="126"/>
      <c r="D177" s="126"/>
      <c r="E177" s="127"/>
      <c r="F177" s="127"/>
      <c r="G177" s="127"/>
      <c r="H177" s="128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</row>
    <row r="178" spans="1:30" ht="12" customHeight="1">
      <c r="A178" s="126"/>
      <c r="B178" s="126"/>
      <c r="C178" s="126"/>
      <c r="D178" s="126"/>
      <c r="E178" s="127"/>
      <c r="F178" s="127"/>
      <c r="G178" s="127"/>
      <c r="H178" s="128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</row>
    <row r="179" spans="1:30" ht="12" customHeight="1">
      <c r="A179" s="126"/>
      <c r="B179" s="126"/>
      <c r="C179" s="126"/>
      <c r="D179" s="126"/>
      <c r="E179" s="127"/>
      <c r="F179" s="127"/>
      <c r="G179" s="127"/>
      <c r="H179" s="128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</row>
    <row r="180" spans="1:30" ht="12" customHeight="1">
      <c r="A180" s="126"/>
      <c r="B180" s="126"/>
      <c r="C180" s="126"/>
      <c r="D180" s="126"/>
      <c r="E180" s="127"/>
      <c r="F180" s="127"/>
      <c r="G180" s="127"/>
      <c r="H180" s="128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</row>
    <row r="181" spans="1:30" ht="12" customHeight="1">
      <c r="A181" s="126"/>
      <c r="B181" s="126"/>
      <c r="C181" s="126"/>
      <c r="D181" s="126"/>
      <c r="E181" s="127"/>
      <c r="F181" s="127"/>
      <c r="G181" s="127"/>
      <c r="H181" s="128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</row>
    <row r="182" spans="1:30" ht="12" customHeight="1">
      <c r="A182" s="126"/>
      <c r="B182" s="126"/>
      <c r="C182" s="126"/>
      <c r="D182" s="126"/>
      <c r="E182" s="127"/>
      <c r="F182" s="127"/>
      <c r="G182" s="127"/>
      <c r="H182" s="128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</row>
    <row r="183" spans="1:30" ht="12" customHeight="1">
      <c r="A183" s="126"/>
      <c r="B183" s="126"/>
      <c r="C183" s="126"/>
      <c r="D183" s="126"/>
      <c r="E183" s="127"/>
      <c r="F183" s="127"/>
      <c r="G183" s="127"/>
      <c r="H183" s="128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</row>
    <row r="184" spans="1:30" ht="12" customHeight="1">
      <c r="A184" s="126"/>
      <c r="B184" s="126"/>
      <c r="C184" s="126"/>
      <c r="D184" s="126"/>
      <c r="E184" s="127"/>
      <c r="F184" s="127"/>
      <c r="G184" s="127"/>
      <c r="H184" s="128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</row>
    <row r="185" spans="1:30" ht="12" customHeight="1">
      <c r="A185" s="126"/>
      <c r="B185" s="126"/>
      <c r="C185" s="126"/>
      <c r="D185" s="126"/>
      <c r="E185" s="127"/>
      <c r="F185" s="127"/>
      <c r="G185" s="127"/>
      <c r="H185" s="128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</row>
    <row r="186" spans="1:30" ht="12" customHeight="1">
      <c r="A186" s="126"/>
      <c r="B186" s="126"/>
      <c r="C186" s="126"/>
      <c r="D186" s="126"/>
      <c r="E186" s="127"/>
      <c r="F186" s="127"/>
      <c r="G186" s="127"/>
      <c r="H186" s="128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</row>
    <row r="187" spans="1:30" ht="12" customHeight="1">
      <c r="A187" s="126"/>
      <c r="B187" s="126"/>
      <c r="C187" s="126"/>
      <c r="D187" s="126"/>
      <c r="E187" s="127"/>
      <c r="F187" s="127"/>
      <c r="G187" s="127"/>
      <c r="H187" s="128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</row>
    <row r="188" spans="1:30" ht="12" customHeight="1">
      <c r="A188" s="126"/>
      <c r="B188" s="126"/>
      <c r="C188" s="126"/>
      <c r="D188" s="126"/>
      <c r="E188" s="127"/>
      <c r="F188" s="127"/>
      <c r="G188" s="127"/>
      <c r="H188" s="128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</row>
    <row r="189" spans="1:30" ht="12" customHeight="1">
      <c r="A189" s="126"/>
      <c r="B189" s="126"/>
      <c r="C189" s="126"/>
      <c r="D189" s="126"/>
      <c r="E189" s="127"/>
      <c r="F189" s="127"/>
      <c r="G189" s="127"/>
      <c r="H189" s="128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</row>
    <row r="190" spans="1:30" ht="12" customHeight="1">
      <c r="A190" s="126"/>
      <c r="B190" s="126"/>
      <c r="C190" s="126"/>
      <c r="D190" s="126"/>
      <c r="E190" s="127"/>
      <c r="F190" s="127"/>
      <c r="G190" s="127"/>
      <c r="H190" s="128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</row>
    <row r="191" spans="1:30" ht="12" customHeight="1">
      <c r="A191" s="126"/>
      <c r="B191" s="126"/>
      <c r="C191" s="126"/>
      <c r="D191" s="126"/>
      <c r="E191" s="127"/>
      <c r="F191" s="127"/>
      <c r="G191" s="127"/>
      <c r="H191" s="128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</row>
    <row r="192" spans="1:30" ht="12" customHeight="1">
      <c r="A192" s="126"/>
      <c r="B192" s="126"/>
      <c r="C192" s="126"/>
      <c r="D192" s="126"/>
      <c r="E192" s="127"/>
      <c r="F192" s="127"/>
      <c r="G192" s="127"/>
      <c r="H192" s="128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</row>
    <row r="193" spans="1:30" ht="12" customHeight="1">
      <c r="A193" s="126"/>
      <c r="B193" s="126"/>
      <c r="C193" s="126"/>
      <c r="D193" s="126"/>
      <c r="E193" s="127"/>
      <c r="F193" s="127"/>
      <c r="G193" s="127"/>
      <c r="H193" s="128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</row>
    <row r="194" spans="1:30" ht="12" customHeight="1">
      <c r="A194" s="126"/>
      <c r="B194" s="126"/>
      <c r="C194" s="126"/>
      <c r="D194" s="126"/>
      <c r="E194" s="127"/>
      <c r="F194" s="127"/>
      <c r="G194" s="127"/>
      <c r="H194" s="128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</row>
    <row r="195" spans="1:30" ht="12" customHeight="1">
      <c r="A195" s="126"/>
      <c r="B195" s="126"/>
      <c r="C195" s="126"/>
      <c r="D195" s="126"/>
      <c r="E195" s="127"/>
      <c r="F195" s="127"/>
      <c r="G195" s="127"/>
      <c r="H195" s="128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</row>
    <row r="196" spans="1:30" ht="12" customHeight="1">
      <c r="A196" s="126"/>
      <c r="B196" s="126"/>
      <c r="C196" s="126"/>
      <c r="D196" s="126"/>
      <c r="E196" s="127"/>
      <c r="F196" s="127"/>
      <c r="G196" s="127"/>
      <c r="H196" s="128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</row>
    <row r="197" spans="1:30" ht="12" customHeight="1">
      <c r="A197" s="126"/>
      <c r="B197" s="126"/>
      <c r="C197" s="126"/>
      <c r="D197" s="126"/>
      <c r="E197" s="127"/>
      <c r="F197" s="127"/>
      <c r="G197" s="127"/>
      <c r="H197" s="128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</row>
    <row r="198" spans="1:30" ht="12" customHeight="1">
      <c r="A198" s="126"/>
      <c r="B198" s="126"/>
      <c r="C198" s="126"/>
      <c r="D198" s="126"/>
      <c r="E198" s="127"/>
      <c r="F198" s="127"/>
      <c r="G198" s="127"/>
      <c r="H198" s="128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</row>
    <row r="199" spans="1:30" ht="12" customHeight="1">
      <c r="A199" s="126"/>
      <c r="B199" s="126"/>
      <c r="C199" s="126"/>
      <c r="D199" s="126"/>
      <c r="E199" s="127"/>
      <c r="F199" s="127"/>
      <c r="G199" s="127"/>
      <c r="H199" s="128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</row>
    <row r="200" spans="1:30" ht="12" customHeight="1">
      <c r="A200" s="126"/>
      <c r="B200" s="126"/>
      <c r="C200" s="126"/>
      <c r="D200" s="126"/>
      <c r="E200" s="127"/>
      <c r="F200" s="127"/>
      <c r="G200" s="127"/>
      <c r="H200" s="128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</row>
    <row r="201" spans="1:30" ht="12" customHeight="1">
      <c r="A201" s="126"/>
      <c r="B201" s="126"/>
      <c r="C201" s="126"/>
      <c r="D201" s="126"/>
      <c r="E201" s="127"/>
      <c r="F201" s="127"/>
      <c r="G201" s="127"/>
      <c r="H201" s="128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</row>
    <row r="202" spans="1:30" ht="12" customHeight="1">
      <c r="A202" s="126"/>
      <c r="B202" s="126"/>
      <c r="C202" s="126"/>
      <c r="D202" s="126"/>
      <c r="E202" s="127"/>
      <c r="F202" s="127"/>
      <c r="G202" s="127"/>
      <c r="H202" s="128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</row>
    <row r="203" spans="1:30" ht="12" customHeight="1">
      <c r="A203" s="126"/>
      <c r="B203" s="126"/>
      <c r="C203" s="126"/>
      <c r="D203" s="126"/>
      <c r="E203" s="127"/>
      <c r="F203" s="127"/>
      <c r="G203" s="127"/>
      <c r="H203" s="128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</row>
    <row r="204" spans="1:30" ht="12" customHeight="1">
      <c r="A204" s="126"/>
      <c r="B204" s="126"/>
      <c r="C204" s="126"/>
      <c r="D204" s="126"/>
      <c r="E204" s="127"/>
      <c r="F204" s="127"/>
      <c r="G204" s="127"/>
      <c r="H204" s="128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</row>
    <row r="205" spans="1:30" ht="12" customHeight="1">
      <c r="A205" s="126"/>
      <c r="B205" s="126"/>
      <c r="C205" s="126"/>
      <c r="D205" s="126"/>
      <c r="E205" s="127"/>
      <c r="F205" s="127"/>
      <c r="G205" s="127"/>
      <c r="H205" s="128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</row>
    <row r="206" spans="1:30" ht="12" customHeight="1">
      <c r="A206" s="126"/>
      <c r="B206" s="126"/>
      <c r="C206" s="126"/>
      <c r="D206" s="126"/>
      <c r="E206" s="127"/>
      <c r="F206" s="127"/>
      <c r="G206" s="127"/>
      <c r="H206" s="128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</row>
    <row r="207" spans="1:30" ht="12" customHeight="1">
      <c r="A207" s="126"/>
      <c r="B207" s="126"/>
      <c r="C207" s="126"/>
      <c r="D207" s="126"/>
      <c r="E207" s="127"/>
      <c r="F207" s="127"/>
      <c r="G207" s="127"/>
      <c r="H207" s="128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</row>
    <row r="208" spans="1:30" ht="12" customHeight="1">
      <c r="A208" s="126"/>
      <c r="B208" s="126"/>
      <c r="C208" s="126"/>
      <c r="D208" s="126"/>
      <c r="E208" s="127"/>
      <c r="F208" s="127"/>
      <c r="G208" s="127"/>
      <c r="H208" s="128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</row>
    <row r="209" spans="1:30" ht="12" customHeight="1">
      <c r="A209" s="126"/>
      <c r="B209" s="126"/>
      <c r="C209" s="126"/>
      <c r="D209" s="126"/>
      <c r="E209" s="127"/>
      <c r="F209" s="127"/>
      <c r="G209" s="127"/>
      <c r="H209" s="128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</row>
    <row r="210" spans="1:30" ht="12" customHeight="1">
      <c r="A210" s="126"/>
      <c r="B210" s="126"/>
      <c r="C210" s="126"/>
      <c r="D210" s="126"/>
      <c r="E210" s="127"/>
      <c r="F210" s="127"/>
      <c r="G210" s="127"/>
      <c r="H210" s="128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</row>
    <row r="211" spans="1:30" ht="12" customHeight="1">
      <c r="A211" s="126"/>
      <c r="B211" s="126"/>
      <c r="C211" s="126"/>
      <c r="D211" s="126"/>
      <c r="E211" s="127"/>
      <c r="F211" s="127"/>
      <c r="G211" s="127"/>
      <c r="H211" s="128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</row>
    <row r="212" spans="1:30" ht="12" customHeight="1">
      <c r="A212" s="126"/>
      <c r="B212" s="126"/>
      <c r="C212" s="126"/>
      <c r="D212" s="126"/>
      <c r="E212" s="127"/>
      <c r="F212" s="127"/>
      <c r="G212" s="127"/>
      <c r="H212" s="128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</row>
    <row r="213" spans="1:30" ht="12" customHeight="1">
      <c r="A213" s="126"/>
      <c r="B213" s="126"/>
      <c r="C213" s="126"/>
      <c r="D213" s="126"/>
      <c r="E213" s="127"/>
      <c r="F213" s="127"/>
      <c r="G213" s="127"/>
      <c r="H213" s="128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</row>
    <row r="214" spans="1:30" ht="12" customHeight="1">
      <c r="A214" s="126"/>
      <c r="B214" s="126"/>
      <c r="C214" s="126"/>
      <c r="D214" s="126"/>
      <c r="E214" s="127"/>
      <c r="F214" s="127"/>
      <c r="G214" s="127"/>
      <c r="H214" s="128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</row>
    <row r="215" spans="1:30" ht="12" customHeight="1">
      <c r="A215" s="126"/>
      <c r="B215" s="126"/>
      <c r="C215" s="126"/>
      <c r="D215" s="126"/>
      <c r="E215" s="127"/>
      <c r="F215" s="127"/>
      <c r="G215" s="127"/>
      <c r="H215" s="128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</row>
    <row r="216" spans="1:30" ht="12" customHeight="1">
      <c r="A216" s="126"/>
      <c r="B216" s="126"/>
      <c r="C216" s="126"/>
      <c r="D216" s="126"/>
      <c r="E216" s="127"/>
      <c r="F216" s="127"/>
      <c r="G216" s="127"/>
      <c r="H216" s="128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</row>
    <row r="217" spans="1:30" ht="12" customHeight="1">
      <c r="A217" s="126"/>
      <c r="B217" s="126"/>
      <c r="C217" s="126"/>
      <c r="D217" s="126"/>
      <c r="E217" s="127"/>
      <c r="F217" s="127"/>
      <c r="G217" s="127"/>
      <c r="H217" s="128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</row>
    <row r="218" spans="1:30" ht="12" customHeight="1">
      <c r="A218" s="126"/>
      <c r="B218" s="126"/>
      <c r="C218" s="126"/>
      <c r="D218" s="126"/>
      <c r="E218" s="127"/>
      <c r="F218" s="127"/>
      <c r="G218" s="127"/>
      <c r="H218" s="128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</row>
    <row r="219" spans="1:30" ht="12" customHeight="1">
      <c r="A219" s="126"/>
      <c r="B219" s="126"/>
      <c r="C219" s="126"/>
      <c r="D219" s="126"/>
      <c r="E219" s="127"/>
      <c r="F219" s="127"/>
      <c r="G219" s="127"/>
      <c r="H219" s="128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</row>
    <row r="220" spans="1:30" ht="12" customHeight="1">
      <c r="A220" s="126"/>
      <c r="B220" s="126"/>
      <c r="C220" s="126"/>
      <c r="D220" s="126"/>
      <c r="E220" s="127"/>
      <c r="F220" s="127"/>
      <c r="G220" s="127"/>
      <c r="H220" s="128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</row>
    <row r="221" spans="1:30" ht="12" customHeight="1">
      <c r="A221" s="126"/>
      <c r="B221" s="126"/>
      <c r="C221" s="126"/>
      <c r="D221" s="126"/>
      <c r="E221" s="127"/>
      <c r="F221" s="127"/>
      <c r="G221" s="127"/>
      <c r="H221" s="128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</row>
    <row r="222" spans="1:30" ht="12" customHeight="1">
      <c r="A222" s="126"/>
      <c r="B222" s="126"/>
      <c r="C222" s="126"/>
      <c r="D222" s="126"/>
      <c r="E222" s="127"/>
      <c r="F222" s="127"/>
      <c r="G222" s="127"/>
      <c r="H222" s="128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</row>
    <row r="223" spans="1:30" ht="12" customHeight="1">
      <c r="A223" s="126"/>
      <c r="B223" s="126"/>
      <c r="C223" s="126"/>
      <c r="D223" s="126"/>
      <c r="E223" s="127"/>
      <c r="F223" s="127"/>
      <c r="G223" s="127"/>
      <c r="H223" s="128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</row>
    <row r="224" spans="1:3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2">
    <mergeCell ref="AD2:AD3"/>
    <mergeCell ref="V3:W3"/>
    <mergeCell ref="A1:B1"/>
    <mergeCell ref="A3:A4"/>
    <mergeCell ref="B3:B4"/>
    <mergeCell ref="C3:C4"/>
    <mergeCell ref="D3:D4"/>
    <mergeCell ref="E3:E4"/>
    <mergeCell ref="F3:F4"/>
    <mergeCell ref="N3:N4"/>
    <mergeCell ref="R3:R4"/>
    <mergeCell ref="Z2:AA2"/>
    <mergeCell ref="Z3:AA3"/>
    <mergeCell ref="A2:D2"/>
    <mergeCell ref="E2:L2"/>
    <mergeCell ref="M2:S2"/>
    <mergeCell ref="T2:Y2"/>
    <mergeCell ref="G3:G4"/>
    <mergeCell ref="H3:H4"/>
    <mergeCell ref="I3:I4"/>
    <mergeCell ref="J3:J4"/>
    <mergeCell ref="M3:M4"/>
    <mergeCell ref="W1:Y1"/>
    <mergeCell ref="Z1:AC1"/>
    <mergeCell ref="O3:P3"/>
    <mergeCell ref="T3:U3"/>
    <mergeCell ref="S3:S4"/>
    <mergeCell ref="Y3:Y4"/>
    <mergeCell ref="AB2:AC3"/>
    <mergeCell ref="C1:F1"/>
    <mergeCell ref="H1:L1"/>
    <mergeCell ref="N1:P1"/>
    <mergeCell ref="Q1:R1"/>
    <mergeCell ref="T1:U1"/>
    <mergeCell ref="M23:N23"/>
    <mergeCell ref="H6:H21"/>
    <mergeCell ref="I6:I21"/>
    <mergeCell ref="K6:K21"/>
    <mergeCell ref="L6:L21"/>
    <mergeCell ref="J7:J21"/>
    <mergeCell ref="AD6:AD21"/>
    <mergeCell ref="AB23:AC23"/>
    <mergeCell ref="S6:S21"/>
    <mergeCell ref="T6:T15"/>
    <mergeCell ref="U6:U21"/>
    <mergeCell ref="V6:V15"/>
    <mergeCell ref="W6:W21"/>
    <mergeCell ref="Y6:Y21"/>
    <mergeCell ref="Z6:Z21"/>
    <mergeCell ref="F6:F21"/>
    <mergeCell ref="G6:G21"/>
    <mergeCell ref="AA6:AA14"/>
    <mergeCell ref="AB6:AB21"/>
    <mergeCell ref="AC6:AC21"/>
    <mergeCell ref="M6:N21"/>
    <mergeCell ref="O6:P10"/>
    <mergeCell ref="R6:R21"/>
    <mergeCell ref="A6:A21"/>
    <mergeCell ref="B6:B21"/>
    <mergeCell ref="C6:C21"/>
    <mergeCell ref="D6:D21"/>
    <mergeCell ref="E6:E21"/>
  </mergeCells>
  <conditionalFormatting sqref="Q22:Q23 X22:X23">
    <cfRule type="cellIs" dxfId="19" priority="1" stopIfTrue="1" operator="greaterThan">
      <formula>1</formula>
    </cfRule>
  </conditionalFormatting>
  <conditionalFormatting sqref="Q22:Q23 X22:X23">
    <cfRule type="cellIs" dxfId="18" priority="2" stopIfTrue="1" operator="between">
      <formula>0.75</formula>
      <formula>1</formula>
    </cfRule>
  </conditionalFormatting>
  <conditionalFormatting sqref="Q22:Q23 X22:X23">
    <cfRule type="cellIs" dxfId="17" priority="3" stopIfTrue="1" operator="between">
      <formula>0.5</formula>
      <formula>0.7499</formula>
    </cfRule>
  </conditionalFormatting>
  <conditionalFormatting sqref="Q22:Q23 X22:X23">
    <cfRule type="cellIs" dxfId="16" priority="4" stopIfTrue="1" operator="between">
      <formula>0.25</formula>
      <formula>0.4999</formula>
    </cfRule>
  </conditionalFormatting>
  <conditionalFormatting sqref="Q22:Q23 X22:X23">
    <cfRule type="cellIs" dxfId="15" priority="5" operator="between">
      <formula>0</formula>
      <formula>0.2499</formula>
    </cfRule>
  </conditionalFormatting>
  <conditionalFormatting sqref="Q22:Q23 X22:X23">
    <cfRule type="cellIs" dxfId="14" priority="6" operator="between">
      <formula>2.01</formula>
      <formula>100</formula>
    </cfRule>
  </conditionalFormatting>
  <conditionalFormatting sqref="Q22:Q23 X22:X23">
    <cfRule type="cellIs" dxfId="13" priority="7" stopIfTrue="1" operator="between">
      <formula>1.75</formula>
      <formula>2</formula>
    </cfRule>
  </conditionalFormatting>
  <conditionalFormatting sqref="Q22:Q23 X22:X23">
    <cfRule type="cellIs" dxfId="12" priority="8" stopIfTrue="1" operator="between">
      <formula>1.5</formula>
      <formula>1.7499</formula>
    </cfRule>
  </conditionalFormatting>
  <conditionalFormatting sqref="Q22:Q23 X22:X23">
    <cfRule type="cellIs" dxfId="11" priority="9" stopIfTrue="1" operator="between">
      <formula>1.249</formula>
      <formula>1.499</formula>
    </cfRule>
  </conditionalFormatting>
  <conditionalFormatting sqref="Q22:Q23 X22:X23">
    <cfRule type="cellIs" dxfId="10" priority="10" stopIfTrue="1" operator="between">
      <formula>1.05</formula>
      <formula>1.2499</formula>
    </cfRule>
  </conditionalFormatting>
  <conditionalFormatting sqref="Q6:Q21 X6:X21">
    <cfRule type="cellIs" dxfId="9" priority="11" stopIfTrue="1" operator="greaterThan">
      <formula>1</formula>
    </cfRule>
  </conditionalFormatting>
  <conditionalFormatting sqref="Q6:Q21 X6:X21">
    <cfRule type="cellIs" dxfId="8" priority="12" stopIfTrue="1" operator="between">
      <formula>0.75</formula>
      <formula>1</formula>
    </cfRule>
  </conditionalFormatting>
  <conditionalFormatting sqref="Q6:Q21 X6:X21">
    <cfRule type="cellIs" dxfId="7" priority="13" stopIfTrue="1" operator="between">
      <formula>0.5</formula>
      <formula>0.7499</formula>
    </cfRule>
  </conditionalFormatting>
  <conditionalFormatting sqref="Q6:Q21 X6:X21">
    <cfRule type="cellIs" dxfId="6" priority="14" stopIfTrue="1" operator="between">
      <formula>0.25</formula>
      <formula>0.4999</formula>
    </cfRule>
  </conditionalFormatting>
  <conditionalFormatting sqref="Q6:Q21 X6:X21">
    <cfRule type="cellIs" dxfId="5" priority="15" operator="between">
      <formula>0</formula>
      <formula>0.2499</formula>
    </cfRule>
  </conditionalFormatting>
  <conditionalFormatting sqref="Q6:Q21 X6:X21">
    <cfRule type="cellIs" dxfId="4" priority="16" operator="between">
      <formula>2.01</formula>
      <formula>100</formula>
    </cfRule>
  </conditionalFormatting>
  <conditionalFormatting sqref="Q6:Q21 X6:X21">
    <cfRule type="cellIs" dxfId="3" priority="17" stopIfTrue="1" operator="between">
      <formula>1.75</formula>
      <formula>2</formula>
    </cfRule>
  </conditionalFormatting>
  <conditionalFormatting sqref="Q6:Q21 X6:X21">
    <cfRule type="cellIs" dxfId="2" priority="18" stopIfTrue="1" operator="between">
      <formula>1.5</formula>
      <formula>1.7499</formula>
    </cfRule>
  </conditionalFormatting>
  <conditionalFormatting sqref="Q6:Q21 X6:X21">
    <cfRule type="cellIs" dxfId="1" priority="19" stopIfTrue="1" operator="between">
      <formula>1.249</formula>
      <formula>1.499</formula>
    </cfRule>
  </conditionalFormatting>
  <conditionalFormatting sqref="Q6:Q21 X6:X21">
    <cfRule type="cellIs" dxfId="0" priority="20" stopIfTrue="1" operator="between">
      <formula>1.05</formula>
      <formula>1.2499</formula>
    </cfRule>
  </conditionalFormatting>
  <pageMargins left="0.39370078740157483" right="0.39370078740157483" top="0.98425196850393704" bottom="0.59055118110236227" header="0" footer="0"/>
  <pageSetup scale="60" orientation="landscape"/>
  <headerFooter>
    <oddHeader>&amp;R Proceso de Planeación Subproceso de Planeación Socioeconómica  FORMULACION Y SEGUIMIENTO AL PLAN ACCION</oddHeader>
    <oddFooter>&amp;L 1351-F-PSE-12-V5&amp;CPágina &amp;P de &amp;RRegistrado SIG:28/12/2020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/>
  <cols>
    <col min="1" max="1" width="28.140625" customWidth="1"/>
    <col min="2" max="2" width="19.7109375" customWidth="1"/>
    <col min="3" max="6" width="10.7109375" customWidth="1"/>
  </cols>
  <sheetData>
    <row r="1" spans="1:2" ht="14.25" customHeight="1">
      <c r="A1" s="168" t="s">
        <v>24</v>
      </c>
      <c r="B1" s="168" t="s">
        <v>28</v>
      </c>
    </row>
    <row r="2" spans="1:2" ht="14.25" customHeight="1"/>
    <row r="3" spans="1:2" ht="14.25" customHeight="1">
      <c r="A3" s="168" t="s">
        <v>66</v>
      </c>
      <c r="B3" s="168" t="s">
        <v>238</v>
      </c>
    </row>
    <row r="4" spans="1:2" ht="14.25" customHeight="1">
      <c r="A4" s="168" t="s">
        <v>239</v>
      </c>
      <c r="B4" s="168" t="s">
        <v>240</v>
      </c>
    </row>
    <row r="5" spans="1:2" ht="14.25" customHeight="1">
      <c r="A5" s="168" t="s">
        <v>241</v>
      </c>
      <c r="B5" s="168" t="s">
        <v>242</v>
      </c>
    </row>
    <row r="6" spans="1:2" ht="14.25" customHeight="1">
      <c r="A6" s="168" t="s">
        <v>243</v>
      </c>
      <c r="B6" s="168" t="s">
        <v>244</v>
      </c>
    </row>
    <row r="7" spans="1:2" ht="14.25" customHeight="1">
      <c r="A7" s="168" t="s">
        <v>245</v>
      </c>
      <c r="B7" s="168" t="s">
        <v>246</v>
      </c>
    </row>
    <row r="8" spans="1:2" ht="14.25" customHeight="1">
      <c r="A8" s="168" t="s">
        <v>247</v>
      </c>
      <c r="B8" s="168" t="s">
        <v>248</v>
      </c>
    </row>
    <row r="9" spans="1:2" ht="14.25" customHeight="1">
      <c r="A9" s="168" t="s">
        <v>249</v>
      </c>
      <c r="B9" s="168" t="s">
        <v>250</v>
      </c>
    </row>
    <row r="10" spans="1:2" ht="14.25" customHeight="1">
      <c r="A10" s="168" t="s">
        <v>251</v>
      </c>
      <c r="B10" s="168" t="s">
        <v>252</v>
      </c>
    </row>
    <row r="11" spans="1:2" ht="14.25" customHeight="1">
      <c r="A11" s="168" t="s">
        <v>253</v>
      </c>
      <c r="B11" s="168" t="s">
        <v>254</v>
      </c>
    </row>
    <row r="12" spans="1:2" ht="14.25" customHeight="1">
      <c r="B12" s="168" t="s">
        <v>255</v>
      </c>
    </row>
    <row r="13" spans="1:2" ht="14.25" customHeight="1">
      <c r="B13" s="168" t="s">
        <v>256</v>
      </c>
    </row>
    <row r="14" spans="1:2" ht="14.25" customHeight="1">
      <c r="B14" s="168" t="s">
        <v>257</v>
      </c>
    </row>
    <row r="15" spans="1:2" ht="14.25" customHeight="1">
      <c r="B15" s="168" t="s">
        <v>258</v>
      </c>
    </row>
    <row r="16" spans="1:2" ht="14.25" customHeight="1">
      <c r="B16" s="168" t="s">
        <v>259</v>
      </c>
    </row>
    <row r="17" spans="2:2" ht="14.25" customHeight="1">
      <c r="B17" s="168" t="s">
        <v>260</v>
      </c>
    </row>
    <row r="18" spans="2:2" ht="14.25" customHeight="1">
      <c r="B18" s="168" t="s">
        <v>261</v>
      </c>
    </row>
    <row r="19" spans="2:2" ht="14.25" customHeight="1">
      <c r="B19" s="168" t="s">
        <v>262</v>
      </c>
    </row>
    <row r="20" spans="2:2" ht="14.25" customHeight="1">
      <c r="B20" s="168" t="s">
        <v>263</v>
      </c>
    </row>
    <row r="21" spans="2:2" ht="14.25" customHeight="1">
      <c r="B21" s="168" t="s">
        <v>264</v>
      </c>
    </row>
    <row r="22" spans="2:2" ht="14.25" customHeight="1"/>
    <row r="23" spans="2:2" ht="14.25" customHeight="1"/>
    <row r="24" spans="2:2" ht="14.25" customHeight="1"/>
    <row r="25" spans="2:2" ht="14.25" customHeight="1"/>
    <row r="26" spans="2:2" ht="14.25" customHeight="1"/>
    <row r="27" spans="2:2" ht="14.25" customHeight="1"/>
    <row r="28" spans="2:2" ht="14.25" customHeight="1"/>
    <row r="29" spans="2:2" ht="14.25" customHeight="1"/>
    <row r="30" spans="2:2" ht="14.25" customHeight="1"/>
    <row r="31" spans="2:2" ht="14.25" customHeight="1"/>
    <row r="32" spans="2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0.85546875" customWidth="1"/>
    <col min="2" max="3" width="25.42578125" customWidth="1"/>
    <col min="4" max="4" width="31.28515625" customWidth="1"/>
    <col min="5" max="5" width="39.140625" customWidth="1"/>
    <col min="6" max="6" width="34.42578125" customWidth="1"/>
    <col min="7" max="7" width="17.140625" customWidth="1"/>
    <col min="8" max="26" width="12.140625" customWidth="1"/>
  </cols>
  <sheetData>
    <row r="1" spans="1:26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>
      <c r="A2" s="168" t="s">
        <v>167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>
      <c r="A3" s="168" t="s">
        <v>265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>
      <c r="A4" s="168" t="s">
        <v>266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>
      <c r="A5" s="168" t="s">
        <v>267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>
      <c r="A10" s="169" t="s">
        <v>171</v>
      </c>
      <c r="B10" s="170" t="s">
        <v>172</v>
      </c>
      <c r="C10" s="171" t="s">
        <v>178</v>
      </c>
      <c r="D10" s="171" t="s">
        <v>173</v>
      </c>
      <c r="E10" s="172" t="s">
        <v>174</v>
      </c>
      <c r="F10" s="173" t="s">
        <v>1</v>
      </c>
      <c r="G10" s="174" t="s">
        <v>183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>
      <c r="A11" s="175"/>
      <c r="B11" s="175"/>
      <c r="C11" s="175" t="s">
        <v>176</v>
      </c>
      <c r="D11" s="175" t="s">
        <v>176</v>
      </c>
      <c r="E11" s="175" t="s">
        <v>176</v>
      </c>
      <c r="F11" s="175" t="s">
        <v>176</v>
      </c>
      <c r="G11" s="175" t="s">
        <v>176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>
      <c r="A12" s="176" t="s">
        <v>172</v>
      </c>
      <c r="B12" s="177" t="s">
        <v>177</v>
      </c>
      <c r="C12" s="178"/>
      <c r="D12" s="178"/>
      <c r="E12" s="178"/>
      <c r="F12" s="178"/>
      <c r="G12" s="17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45">
      <c r="A13" s="179" t="s">
        <v>178</v>
      </c>
      <c r="B13" s="177" t="s">
        <v>179</v>
      </c>
      <c r="C13" s="178"/>
      <c r="D13" s="178"/>
      <c r="E13" s="178"/>
      <c r="F13" s="178"/>
      <c r="G13" s="17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30">
      <c r="A14" s="179" t="s">
        <v>173</v>
      </c>
      <c r="B14" s="177" t="s">
        <v>180</v>
      </c>
      <c r="C14" s="178"/>
      <c r="D14" s="178"/>
      <c r="E14" s="178"/>
      <c r="F14" s="178"/>
      <c r="G14" s="17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30">
      <c r="A15" s="180" t="s">
        <v>174</v>
      </c>
      <c r="B15" s="177" t="s">
        <v>181</v>
      </c>
      <c r="C15" s="178"/>
      <c r="D15" s="178"/>
      <c r="E15" s="178"/>
      <c r="F15" s="178"/>
      <c r="G15" s="17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45">
      <c r="A16" s="181" t="s">
        <v>1</v>
      </c>
      <c r="B16" s="177" t="s">
        <v>182</v>
      </c>
      <c r="C16" s="178"/>
      <c r="D16" s="178"/>
      <c r="E16" s="178"/>
      <c r="F16" s="178"/>
      <c r="G16" s="17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>
      <c r="A17" s="181" t="s">
        <v>183</v>
      </c>
      <c r="B17" s="177" t="s">
        <v>184</v>
      </c>
      <c r="C17" s="178"/>
      <c r="D17" s="178"/>
      <c r="E17" s="178"/>
      <c r="F17" s="178"/>
      <c r="G17" s="17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30">
      <c r="A18" s="178"/>
      <c r="B18" s="177" t="s">
        <v>185</v>
      </c>
      <c r="C18" s="178"/>
      <c r="D18" s="178"/>
      <c r="E18" s="178"/>
      <c r="F18" s="178"/>
      <c r="G18" s="17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>
      <c r="A19" s="178"/>
      <c r="B19" s="177" t="s">
        <v>186</v>
      </c>
      <c r="C19" s="178"/>
      <c r="D19" s="178"/>
      <c r="E19" s="178"/>
      <c r="F19" s="178"/>
      <c r="G19" s="17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>
      <c r="A20" s="178"/>
      <c r="B20" s="177" t="s">
        <v>187</v>
      </c>
      <c r="C20" s="178"/>
      <c r="D20" s="178"/>
      <c r="E20" s="178"/>
      <c r="F20" s="178"/>
      <c r="G20" s="17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5.75" customHeight="1">
      <c r="A21" s="178"/>
      <c r="B21" s="177" t="s">
        <v>188</v>
      </c>
      <c r="C21" s="178"/>
      <c r="D21" s="178"/>
      <c r="E21" s="178"/>
      <c r="F21" s="178"/>
      <c r="G21" s="17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.75" customHeight="1">
      <c r="A22" s="178"/>
      <c r="B22" s="177" t="s">
        <v>189</v>
      </c>
      <c r="C22" s="178"/>
      <c r="D22" s="178"/>
      <c r="E22" s="178"/>
      <c r="F22" s="178"/>
      <c r="G22" s="17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5.75" customHeight="1">
      <c r="A23" s="178"/>
      <c r="B23" s="177" t="s">
        <v>190</v>
      </c>
      <c r="C23" s="178"/>
      <c r="D23" s="178"/>
      <c r="E23" s="178"/>
      <c r="F23" s="178"/>
      <c r="G23" s="17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5.75" customHeight="1">
      <c r="A24" s="178"/>
      <c r="B24" s="177" t="s">
        <v>191</v>
      </c>
      <c r="C24" s="178"/>
      <c r="D24" s="178"/>
      <c r="E24" s="178"/>
      <c r="F24" s="178"/>
      <c r="G24" s="17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15.75" customHeight="1">
      <c r="A25" s="178"/>
      <c r="B25" s="177" t="s">
        <v>192</v>
      </c>
      <c r="C25" s="178"/>
      <c r="D25" s="178"/>
      <c r="E25" s="178"/>
      <c r="F25" s="178"/>
      <c r="G25" s="17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15.75" customHeight="1">
      <c r="A26" s="178"/>
      <c r="B26" s="177" t="s">
        <v>193</v>
      </c>
      <c r="C26" s="178"/>
      <c r="D26" s="178"/>
      <c r="E26" s="178"/>
      <c r="F26" s="178"/>
      <c r="G26" s="17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5.75" customHeight="1">
      <c r="A27" s="178"/>
      <c r="B27" s="177" t="s">
        <v>194</v>
      </c>
      <c r="C27" s="178"/>
      <c r="D27" s="178"/>
      <c r="E27" s="178"/>
      <c r="F27" s="178"/>
      <c r="G27" s="17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>
      <c r="A28" s="178"/>
      <c r="B28" s="177" t="s">
        <v>195</v>
      </c>
      <c r="C28" s="178"/>
      <c r="D28" s="178"/>
      <c r="E28" s="178"/>
      <c r="F28" s="178"/>
      <c r="G28" s="17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5.75" customHeight="1">
      <c r="A29" s="178"/>
      <c r="B29" s="177" t="s">
        <v>196</v>
      </c>
      <c r="C29" s="178"/>
      <c r="D29" s="178"/>
      <c r="E29" s="178"/>
      <c r="F29" s="178"/>
      <c r="G29" s="17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5.75" customHeight="1">
      <c r="A30" s="178"/>
      <c r="B30" s="177" t="s">
        <v>197</v>
      </c>
      <c r="C30" s="178"/>
      <c r="D30" s="178"/>
      <c r="E30" s="178"/>
      <c r="F30" s="178"/>
      <c r="G30" s="17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5.7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5.75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5.7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5.7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5.7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5.7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5.7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5.75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5.75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5.7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5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5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5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5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5.75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5.75" customHeight="1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5.75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5.7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5.7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5.75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5.75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5.75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5.75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5.7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5.7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5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5.7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5.7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5.75" customHeigh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5.75" customHeigh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5.75" customHeigh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5.75" customHeigh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5.75" customHeigh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5.75" customHeigh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5.75" customHeigh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5.75" customHeigh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5.75" customHeigh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5.7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5.75" customHeigh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5.75" customHeigh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5.75" customHeigh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5.75" customHeigh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5.75" customHeigh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5.75" customHeigh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5.75" customHeigh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5.75" customHeigh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5.75" customHeigh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5.75" customHeigh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5.75" customHeigh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5.75" customHeigh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5.75" customHeigh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5.75" customHeigh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5.75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5.75" customHeigh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5.75" customHeigh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5.75" customHeigh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15.75" customHeigh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5.75" customHeigh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5.7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5.75" customHeight="1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15.75" customHeight="1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15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5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5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5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5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5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5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5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5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5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5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5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5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5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5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5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5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5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5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5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5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5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5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15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15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15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15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15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15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15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15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15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5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5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5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5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5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5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5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5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5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5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5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5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5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5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5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5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5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5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5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5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5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5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5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5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5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5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5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5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5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5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5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5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5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5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5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5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5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5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5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5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5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5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5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5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5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5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5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5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5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5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5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5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5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5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5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5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5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5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5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5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5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5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5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5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5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5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5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5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5.75" customHeight="1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5.75" customHeight="1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5.75" customHeight="1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5.75" customHeight="1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5.75" customHeight="1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5.75" customHeight="1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5.75" customHeight="1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5.75" customHeight="1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5.75" customHeight="1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5.75" customHeight="1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5.75" customHeight="1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5.75" customHeight="1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5.75" customHeight="1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5.75" customHeight="1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15.75" customHeight="1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15.75" customHeight="1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15.75" customHeight="1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15.75" customHeight="1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15.75" customHeight="1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15.75" customHeight="1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15.75" customHeight="1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15.75" customHeight="1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15.75" customHeight="1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15.75" customHeight="1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15.75" customHeight="1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15.75" customHeight="1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15.75" customHeight="1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15.75" customHeight="1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15.75" customHeight="1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15.75" customHeight="1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15.75" customHeight="1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15.75" customHeight="1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15.75" customHeight="1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15.75" customHeight="1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15.75" customHeight="1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15.75" customHeight="1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15.75" customHeight="1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15.75" customHeight="1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15.75" customHeight="1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15.75" customHeight="1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15.75" customHeight="1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15.75" customHeight="1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15.75" customHeight="1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15.75" customHeight="1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15.75" customHeight="1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15.75" customHeight="1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15.75" customHeight="1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15.75" customHeight="1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15.75" customHeight="1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15.75" customHeight="1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15.75" customHeight="1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15.75" customHeight="1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15.75" customHeight="1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15.75" customHeight="1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15.75" customHeight="1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15.75" customHeight="1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15.75" customHeight="1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15.75" customHeight="1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15.75" customHeight="1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15.75" customHeight="1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15.75" customHeight="1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15.75" customHeight="1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15.75" customHeight="1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15.75" customHeight="1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15.75" customHeight="1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15.75" customHeight="1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15.75" customHeight="1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15.75" customHeight="1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15.75" customHeight="1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15.75" customHeight="1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15.75" customHeight="1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15.75" customHeight="1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15.75" customHeight="1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15.75" customHeight="1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15.75" customHeight="1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15.75" customHeight="1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15.75" customHeight="1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15.75" customHeight="1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15.75" customHeight="1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15.75" customHeight="1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15.75" customHeight="1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15.75" customHeight="1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15.75" customHeight="1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15.75" customHeight="1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15.75" customHeight="1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15.75" customHeight="1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15.75" customHeight="1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15.75" customHeight="1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15.75" customHeight="1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15.75" customHeight="1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15.75" customHeight="1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15.75" customHeight="1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15.75" customHeight="1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15.75" customHeight="1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15.75" customHeight="1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15.75" customHeight="1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15.75" customHeight="1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15.75" customHeight="1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15.75" customHeight="1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15.75" customHeight="1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15.75" customHeight="1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15.75" customHeight="1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15.75" customHeight="1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15.75" customHeight="1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15.75" customHeight="1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15.75" customHeight="1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15.75" customHeight="1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15.75" customHeight="1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15.75" customHeight="1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15.75" customHeight="1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15.75" customHeight="1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15.75" customHeight="1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15.75" customHeight="1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15.75" customHeight="1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15.75" customHeight="1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15.75" customHeight="1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15.75" customHeight="1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15.75" customHeight="1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15.75" customHeight="1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15.75" customHeight="1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15.75" customHeight="1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15.75" customHeight="1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15.75" customHeight="1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15.75" customHeight="1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15.75" customHeight="1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15.75" customHeight="1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15.75" customHeight="1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15.75" customHeight="1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15.75" customHeight="1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15.75" customHeight="1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15.75" customHeight="1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15.75" customHeight="1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15.75" customHeight="1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15.75" customHeight="1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15.75" customHeight="1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15.75" customHeight="1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15.75" customHeight="1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15.75" customHeight="1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15.75" customHeight="1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15.75" customHeight="1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15.75" customHeight="1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15.75" customHeight="1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15.75" customHeight="1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15.75" customHeight="1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15.75" customHeight="1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15.75" customHeight="1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15.75" customHeight="1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15.75" customHeight="1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15.75" customHeight="1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15.75" customHeight="1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15.75" customHeight="1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15.75" customHeight="1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15.75" customHeight="1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15.75" customHeight="1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15.75" customHeight="1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15.75" customHeight="1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15.75" customHeight="1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15.75" customHeight="1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15.75" customHeight="1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15.75" customHeight="1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15.75" customHeight="1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15.75" customHeight="1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15.75" customHeight="1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15.75" customHeight="1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15.75" customHeight="1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15.75" customHeight="1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15.75" customHeight="1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15.75" customHeight="1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15.75" customHeight="1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15.75" customHeight="1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15.75" customHeight="1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15.75" customHeight="1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15.75" customHeight="1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15.75" customHeight="1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15.75" customHeight="1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15.75" customHeight="1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15.75" customHeight="1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15.75" customHeight="1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15.75" customHeight="1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15.75" customHeight="1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15.75" customHeight="1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15.75" customHeight="1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15.75" customHeight="1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15.75" customHeight="1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15.75" customHeight="1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15.75" customHeight="1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15.75" customHeight="1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15.75" customHeight="1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15.75" customHeight="1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15.75" customHeight="1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15.75" customHeight="1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15.75" customHeight="1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15.75" customHeight="1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15.75" customHeight="1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15.75" customHeight="1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15.75" customHeight="1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15.75" customHeight="1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15.75" customHeight="1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15.75" customHeight="1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15.75" customHeight="1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15.75" customHeight="1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15.75" customHeight="1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15.75" customHeight="1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15.75" customHeight="1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15.75" customHeight="1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15.75" customHeight="1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15.75" customHeight="1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15.75" customHeight="1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15.75" customHeight="1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15.75" customHeight="1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15.75" customHeight="1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15.75" customHeight="1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15.75" customHeight="1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15.75" customHeight="1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15.75" customHeight="1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15.75" customHeight="1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15.75" customHeight="1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15.75" customHeight="1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15.75" customHeight="1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15.75" customHeight="1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15.75" customHeight="1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15.75" customHeight="1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15.75" customHeight="1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15.75" customHeight="1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15.75" customHeight="1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15.75" customHeight="1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15.75" customHeight="1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15.75" customHeight="1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15.75" customHeight="1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15.75" customHeight="1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15.75" customHeight="1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15.75" customHeight="1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15.75" customHeight="1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15.75" customHeight="1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15.75" customHeight="1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15.75" customHeight="1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15.75" customHeight="1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15.75" customHeight="1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15.75" customHeight="1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15.75" customHeight="1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15.75" customHeight="1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15.75" customHeight="1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15.75" customHeight="1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15.75" customHeight="1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15.75" customHeight="1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15.75" customHeight="1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15.75" customHeight="1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15.75" customHeight="1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15.75" customHeight="1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15.75" customHeight="1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15.75" customHeight="1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15.75" customHeight="1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15.75" customHeight="1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15.75" customHeight="1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15.75" customHeight="1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15.75" customHeight="1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15.75" customHeight="1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15.75" customHeight="1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15.75" customHeight="1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15.75" customHeight="1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15.75" customHeight="1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15.75" customHeight="1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15.75" customHeight="1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15.75" customHeight="1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15.75" customHeight="1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15.75" customHeight="1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15.75" customHeight="1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15.75" customHeight="1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15.75" customHeight="1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15.75" customHeight="1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15.75" customHeight="1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15.75" customHeight="1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15.75" customHeight="1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15.75" customHeight="1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15.75" customHeight="1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15.75" customHeight="1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15.75" customHeight="1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15.75" customHeight="1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15.75" customHeight="1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15.75" customHeight="1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15.75" customHeight="1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15.75" customHeight="1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15.75" customHeight="1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15.75" customHeight="1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15.75" customHeight="1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15.75" customHeight="1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15.75" customHeight="1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15.75" customHeight="1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15.75" customHeight="1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15.75" customHeight="1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15.75" customHeight="1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15.75" customHeight="1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15.75" customHeight="1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15.75" customHeight="1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15.75" customHeight="1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15.75" customHeight="1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15.75" customHeight="1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15.75" customHeight="1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15.75" customHeight="1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15.75" customHeight="1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15.75" customHeight="1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15.75" customHeight="1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15.75" customHeight="1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15.75" customHeight="1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15.75" customHeight="1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15.75" customHeight="1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15.75" customHeight="1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15.75" customHeight="1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15.75" customHeight="1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15.75" customHeight="1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15.75" customHeight="1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15.75" customHeight="1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15.75" customHeight="1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15.75" customHeight="1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15.75" customHeight="1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15.75" customHeight="1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15.75" customHeight="1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15.75" customHeight="1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15.75" customHeight="1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15.75" customHeight="1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15.75" customHeight="1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15.75" customHeight="1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15.75" customHeight="1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15.75" customHeight="1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15.75" customHeight="1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15.75" customHeight="1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15.75" customHeight="1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15.75" customHeight="1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15.75" customHeight="1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15.75" customHeight="1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15.75" customHeight="1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15.75" customHeight="1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15.75" customHeight="1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15.75" customHeight="1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15.75" customHeight="1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15.75" customHeight="1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15.75" customHeight="1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15.75" customHeight="1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15.75" customHeight="1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15.75" customHeight="1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15.75" customHeight="1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15.75" customHeight="1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15.75" customHeight="1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15.75" customHeight="1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15.75" customHeight="1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15.75" customHeight="1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15.75" customHeight="1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15.75" customHeight="1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15.75" customHeight="1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15.75" customHeight="1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15.75" customHeight="1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15.75" customHeight="1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15.75" customHeight="1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15.75" customHeight="1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15.75" customHeight="1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15.75" customHeight="1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15.75" customHeight="1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15.75" customHeight="1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15.75" customHeight="1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15.75" customHeight="1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15.75" customHeight="1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15.75" customHeight="1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15.75" customHeight="1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15.75" customHeight="1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15.75" customHeight="1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15.75" customHeight="1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15.75" customHeight="1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15.75" customHeight="1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15.75" customHeight="1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15.75" customHeight="1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15.75" customHeight="1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15.75" customHeight="1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15.75" customHeight="1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15.75" customHeight="1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15.75" customHeight="1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15.75" customHeight="1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15.75" customHeight="1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15.75" customHeight="1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15.75" customHeight="1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15.75" customHeight="1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15.75" customHeight="1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15.75" customHeight="1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15.75" customHeight="1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15.75" customHeight="1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15.75" customHeight="1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15.75" customHeight="1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15.75" customHeight="1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15.75" customHeight="1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15.75" customHeight="1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15.75" customHeight="1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15.75" customHeight="1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15.75" customHeight="1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15.75" customHeight="1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15.75" customHeight="1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15.75" customHeight="1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15.75" customHeight="1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15.75" customHeight="1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15.75" customHeight="1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15.75" customHeight="1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15.75" customHeight="1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15.75" customHeight="1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15.75" customHeight="1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15.75" customHeight="1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15.75" customHeight="1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15.75" customHeight="1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15.75" customHeight="1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15.75" customHeight="1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15.75" customHeight="1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15.75" customHeight="1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15.75" customHeight="1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15.75" customHeight="1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15.75" customHeight="1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15.75" customHeight="1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15.75" customHeight="1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15.75" customHeight="1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15.75" customHeight="1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15.75" customHeight="1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15.75" customHeight="1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15.75" customHeight="1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15.75" customHeight="1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15.75" customHeight="1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15.75" customHeight="1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15.75" customHeight="1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15.75" customHeight="1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15.75" customHeight="1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15.75" customHeight="1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15.75" customHeight="1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15.75" customHeight="1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15.75" customHeight="1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15.75" customHeight="1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15.75" customHeight="1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15.75" customHeight="1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15.75" customHeight="1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15.75" customHeight="1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15.75" customHeight="1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15.75" customHeight="1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15.75" customHeight="1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15.75" customHeight="1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15.75" customHeight="1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15.75" customHeight="1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15.75" customHeight="1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15.75" customHeight="1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15.75" customHeight="1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15.75" customHeight="1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15.75" customHeight="1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15.75" customHeight="1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15.75" customHeight="1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15.75" customHeight="1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15.75" customHeight="1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15.75" customHeight="1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15.75" customHeight="1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15.75" customHeight="1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15.75" customHeight="1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15.75" customHeight="1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15.75" customHeight="1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15.75" customHeight="1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15.75" customHeight="1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15.75" customHeight="1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15.75" customHeight="1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15.75" customHeight="1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15.75" customHeight="1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15.75" customHeight="1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15.75" customHeight="1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15.75" customHeight="1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15.75" customHeight="1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15.75" customHeight="1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15.75" customHeight="1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15.75" customHeight="1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15.75" customHeight="1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15.75" customHeight="1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15.75" customHeight="1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15.75" customHeight="1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15.75" customHeight="1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15.75" customHeight="1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15.75" customHeight="1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15.75" customHeight="1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15.75" customHeight="1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15.75" customHeight="1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15.75" customHeight="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15.75" customHeight="1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15.75" customHeight="1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15.75" customHeight="1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15.75" customHeight="1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15.75" customHeight="1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15.75" customHeight="1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15.75" customHeight="1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15.75" customHeight="1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15.75" customHeight="1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15.75" customHeight="1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15.75" customHeight="1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15.75" customHeight="1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15.75" customHeight="1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15.75" customHeight="1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15.75" customHeight="1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15.75" customHeight="1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15.75" customHeight="1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15.75" customHeight="1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15.75" customHeight="1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15.75" customHeight="1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15.75" customHeight="1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15.75" customHeight="1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15.75" customHeight="1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15.75" customHeight="1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15.75" customHeight="1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15.75" customHeight="1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15.75" customHeight="1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15.75" customHeight="1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15.75" customHeight="1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15.75" customHeight="1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15.75" customHeight="1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15.75" customHeight="1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15.75" customHeight="1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15.75" customHeight="1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15.75" customHeight="1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15.75" customHeight="1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15.75" customHeight="1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15.75" customHeight="1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15.75" customHeight="1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15.75" customHeight="1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15.75" customHeight="1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15.75" customHeight="1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15.75" customHeight="1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15.75" customHeight="1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15.75" customHeight="1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15.75" customHeight="1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15.75" customHeight="1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15.75" customHeight="1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15.75" customHeight="1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15.75" customHeight="1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15.75" customHeight="1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15.75" customHeight="1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15.75" customHeight="1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15.75" customHeight="1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15.75" customHeight="1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15.75" customHeight="1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15.75" customHeight="1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15.75" customHeight="1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15.75" customHeight="1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15.75" customHeight="1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15.75" customHeight="1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15.75" customHeight="1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15.75" customHeight="1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15.75" customHeight="1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15.75" customHeight="1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15.75" customHeight="1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15.75" customHeight="1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15.75" customHeight="1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15.75" customHeight="1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15.75" customHeight="1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15.75" customHeight="1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15.75" customHeight="1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15.75" customHeight="1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15.75" customHeight="1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15.75" customHeight="1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15.75" customHeight="1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15.75" customHeight="1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15.75" customHeight="1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15.75" customHeight="1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15.75" customHeight="1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15.75" customHeight="1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15.75" customHeight="1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15.75" customHeight="1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15.75" customHeight="1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15.75" customHeight="1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15.75" customHeight="1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15.75" customHeight="1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15.75" customHeight="1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15.75" customHeight="1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15.75" customHeight="1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15.75" customHeight="1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15.75" customHeight="1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15.75" customHeight="1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15.75" customHeight="1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15.75" customHeight="1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15.75" customHeight="1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15.75" customHeight="1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15.75" customHeight="1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15.75" customHeight="1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15.75" customHeight="1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15.75" customHeight="1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15.75" customHeight="1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15.75" customHeight="1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15.75" customHeight="1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15.75" customHeight="1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15.75" customHeight="1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15.75" customHeight="1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15.75" customHeight="1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15.75" customHeight="1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15.75" customHeight="1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15.75" customHeight="1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15.75" customHeight="1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15.75" customHeight="1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15.75" customHeight="1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15.75" customHeight="1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15.75" customHeight="1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15.75" customHeight="1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15.75" customHeight="1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15.75" customHeight="1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15.75" customHeight="1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15.75" customHeight="1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15.75" customHeight="1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15.75" customHeight="1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15.75" customHeight="1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15.75" customHeight="1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15.75" customHeight="1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15.75" customHeight="1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15.75" customHeight="1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15.75" customHeight="1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15.75" customHeight="1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15.75" customHeight="1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15.75" customHeight="1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15.75" customHeight="1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15.75" customHeight="1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15.75" customHeight="1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15.75" customHeight="1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15.75" customHeight="1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15.75" customHeight="1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15.75" customHeight="1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15.75" customHeight="1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15.75" customHeight="1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15.75" customHeight="1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15.75" customHeight="1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15.75" customHeight="1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15.75" customHeight="1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15.75" customHeight="1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15.75" customHeight="1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15.75" customHeight="1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15.75" customHeight="1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15.75" customHeight="1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15.75" customHeight="1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15.75" customHeight="1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15.75" customHeight="1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15.75" customHeight="1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15.75" customHeight="1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15.75" customHeight="1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15.75" customHeight="1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15.75" customHeight="1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15.75" customHeight="1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15.75" customHeight="1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15.75" customHeight="1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15.75" customHeight="1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15.75" customHeight="1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15.75" customHeight="1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15.75" customHeight="1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15.75" customHeight="1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15.75" customHeight="1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15.75" customHeight="1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15.75" customHeight="1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15.75" customHeight="1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15.75" customHeight="1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15.75" customHeight="1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15.75" customHeight="1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15.75" customHeight="1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15.75" customHeight="1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15.75" customHeight="1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15.75" customHeight="1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15.75" customHeight="1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15.75" customHeight="1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15.75" customHeight="1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15.75" customHeight="1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15.75" customHeight="1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15.75" customHeight="1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15.75" customHeight="1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15.75" customHeight="1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15.75" customHeight="1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15.75" customHeight="1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15.75" customHeight="1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15.75" customHeight="1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15.75" customHeight="1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15.75" customHeight="1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15.75" customHeight="1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15.75" customHeight="1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15.75" customHeight="1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15.75" customHeight="1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15.75" customHeight="1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15.75" customHeight="1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15.75" customHeight="1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15.75" customHeight="1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15.75" customHeight="1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15.75" customHeight="1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15.75" customHeight="1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15.75" customHeight="1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15.75" customHeight="1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15.75" customHeight="1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15.75" customHeight="1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15.75" customHeight="1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15.75" customHeight="1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15.75" customHeight="1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15.75" customHeight="1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15.75" customHeight="1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15.75" customHeight="1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15.75" customHeight="1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15.75" customHeight="1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15.75" customHeight="1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15.75" customHeight="1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15.75" customHeight="1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15.75" customHeight="1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15.75" customHeight="1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15.75" customHeight="1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15.75" customHeight="1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15.75" customHeight="1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15.75" customHeight="1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15.75" customHeight="1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15.75" customHeight="1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15.75" customHeight="1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15.75" customHeight="1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15.75" customHeight="1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15.75" customHeight="1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15.75" customHeight="1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15.75" customHeight="1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15.75" customHeight="1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15.75" customHeight="1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15.75" customHeight="1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15.75" customHeight="1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15.75" customHeight="1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15.75" customHeight="1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15.75" customHeight="1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15.75" customHeight="1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15.75" customHeight="1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15.75" customHeight="1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15.75" customHeight="1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15.75" customHeight="1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15.75" customHeight="1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15.75" customHeight="1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15.75" customHeight="1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15.75" customHeight="1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15.75" customHeight="1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15.75" customHeight="1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15.75" customHeight="1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15.75" customHeight="1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15.75" customHeight="1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15.75" customHeight="1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15.75" customHeight="1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15.75" customHeight="1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15.75" customHeight="1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15.75" customHeight="1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15.75" customHeight="1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15.75" customHeight="1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15.75" customHeight="1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15.75" customHeight="1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15.75" customHeight="1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15.75" customHeight="1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15.75" customHeight="1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15.75" customHeight="1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15.75" customHeight="1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15.75" customHeight="1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15.75" customHeight="1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15.75" customHeight="1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15.75" customHeight="1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15.75" customHeight="1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15.75" customHeight="1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15.75" customHeight="1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15.75" customHeight="1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15.75" customHeight="1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15.75" customHeight="1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15.75" customHeight="1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15.75" customHeight="1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15.75" customHeight="1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15.75" customHeight="1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15.75" customHeight="1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15.75" customHeight="1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15.75" customHeight="1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15.75" customHeight="1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15.75" customHeight="1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15.75" customHeight="1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15.75" customHeight="1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15.75" customHeight="1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15.75" customHeight="1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15.75" customHeight="1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15.75" customHeight="1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15.75" customHeight="1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15.75" customHeight="1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15.75" customHeight="1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15.75" customHeight="1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15.75" customHeight="1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15.75" customHeight="1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15.75" customHeight="1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15.75" customHeight="1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15.75" customHeight="1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15.75" customHeight="1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15.75" customHeight="1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15.75" customHeight="1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15.75" customHeight="1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15.75" customHeight="1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15.75" customHeight="1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15.75" customHeight="1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15.75" customHeight="1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15.75" customHeight="1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15.75" customHeight="1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15.75" customHeight="1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15.75" customHeight="1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15.75" customHeight="1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15.75" customHeight="1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15.75" customHeight="1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15.75" customHeight="1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15.75" customHeight="1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15.75" customHeight="1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15.75" customHeight="1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15.75" customHeight="1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15.75" customHeight="1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15.75" customHeight="1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15.75" customHeight="1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15.75" customHeight="1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15.75" customHeight="1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15.75" customHeight="1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 ht="15.75" customHeight="1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 ht="15.75" customHeight="1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 ht="15.75" customHeight="1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 ht="15.75" customHeight="1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 MATRIZ PLAN DE ACCION</vt:lpstr>
      <vt:lpstr>INSTRUCCIONES</vt:lpstr>
      <vt:lpstr>Hoja2</vt:lpstr>
      <vt:lpstr>Hoja1</vt:lpstr>
      <vt:lpstr>Hoja1!ALCALDÍA_DE_VILLAVICENCIO</vt:lpstr>
      <vt:lpstr>Hoja1!CORPORACIÓN_CULTURAL_CORCUMVI</vt:lpstr>
      <vt:lpstr>Hoja1!EMPRESA_DE_ACUEDUCTO_Y_ALCANTARILLADO_EAAV</vt:lpstr>
      <vt:lpstr>Hoja1!INSTITUTO_DE_DEPORTE_Y_RECREACIÓN_IMDER</vt:lpstr>
      <vt:lpstr>Hoja1!INSTITUTO_DE_TURISMO</vt:lpstr>
      <vt:lpstr>VILLAVIVIENDA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Zambrano</dc:creator>
  <cp:lastModifiedBy>USUARIO</cp:lastModifiedBy>
  <dcterms:created xsi:type="dcterms:W3CDTF">2020-12-18T19:12:22Z</dcterms:created>
  <dcterms:modified xsi:type="dcterms:W3CDTF">2022-03-18T01:24:27Z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